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40" windowHeight="8655" activeTab="0"/>
  </bookViews>
  <sheets>
    <sheet name="TN khoa 2014-2018" sheetId="1" r:id="rId1"/>
    <sheet name="Chưa đủ ĐK TN" sheetId="2" state="hidden" r:id="rId2"/>
    <sheet name="NN" sheetId="3" state="hidden" r:id="rId3"/>
    <sheet name="DS Hoan xét và C ĐK" sheetId="4" r:id="rId4"/>
    <sheet name="Số liệu" sheetId="5" state="hidden" r:id="rId5"/>
    <sheet name="Hồ sơ CTSV" sheetId="6" state="hidden" r:id="rId6"/>
    <sheet name="DS Nợ HP" sheetId="7" state="hidden" r:id="rId7"/>
  </sheets>
  <definedNames>
    <definedName name="_xlnm.Print_Titles" localSheetId="1">'Chưa đủ ĐK TN'!$6:$7</definedName>
    <definedName name="_xlnm.Print_Titles" localSheetId="3">'DS Hoan xét và C ĐK'!$7:$7</definedName>
    <definedName name="_xlnm.Print_Titles" localSheetId="0">'TN khoa 2014-2018'!$8:$8</definedName>
  </definedNames>
  <calcPr fullCalcOnLoad="1"/>
</workbook>
</file>

<file path=xl/sharedStrings.xml><?xml version="1.0" encoding="utf-8"?>
<sst xmlns="http://schemas.openxmlformats.org/spreadsheetml/2006/main" count="11333" uniqueCount="2954">
  <si>
    <t xml:space="preserve">Ngành : Sư Phạm Tiếng Anh </t>
  </si>
  <si>
    <t>B : CÁC KHÓA TRƯỚC</t>
  </si>
  <si>
    <t>Ngành : Quốc Tế Học</t>
  </si>
  <si>
    <t>Ngành : Việt Nam Học</t>
  </si>
  <si>
    <t>Ngày sinh</t>
  </si>
  <si>
    <t>Ghi chú</t>
  </si>
  <si>
    <t>sv</t>
  </si>
  <si>
    <t>Giới tính</t>
  </si>
  <si>
    <t>ĐẠI HỌC HUẾ</t>
  </si>
  <si>
    <t>Stt</t>
  </si>
  <si>
    <t>Họ và Tên</t>
  </si>
  <si>
    <t>Điểm TB toàn khóa</t>
  </si>
  <si>
    <t>CỘNG HÒA XÃ HỘI CHỦ NGHĨA VIỆT NAM</t>
  </si>
  <si>
    <t>C : NGÀNH HỌC THỨ 2</t>
  </si>
  <si>
    <t>Ngành : Sư phạm Tiếng Anh</t>
  </si>
  <si>
    <t>Ngành Sư phạm Tiếng Anh</t>
  </si>
  <si>
    <t>HIỆU TRƯỞNG</t>
  </si>
  <si>
    <t>PGS.TS. Trần Văn Phước</t>
  </si>
  <si>
    <t>Nơi sinh</t>
  </si>
  <si>
    <t>ngành 2</t>
  </si>
  <si>
    <t>Số TC</t>
  </si>
  <si>
    <t>Trần Thị Hoài</t>
  </si>
  <si>
    <t>An</t>
  </si>
  <si>
    <t>Nữ</t>
  </si>
  <si>
    <t>Khá</t>
  </si>
  <si>
    <t>Anh</t>
  </si>
  <si>
    <t>Nguyễn Thị Phương</t>
  </si>
  <si>
    <t>Đặng Thị</t>
  </si>
  <si>
    <t>Ánh</t>
  </si>
  <si>
    <t>Nam</t>
  </si>
  <si>
    <t>Giỏi</t>
  </si>
  <si>
    <t>Nguyễn Thị Minh</t>
  </si>
  <si>
    <t>Châu</t>
  </si>
  <si>
    <t>Diễm</t>
  </si>
  <si>
    <t>Đức</t>
  </si>
  <si>
    <t>Dung</t>
  </si>
  <si>
    <t>Lê Thị</t>
  </si>
  <si>
    <t>Dương</t>
  </si>
  <si>
    <t>Hà</t>
  </si>
  <si>
    <t>Nguyễn Thị Thu</t>
  </si>
  <si>
    <t>Trần Thị</t>
  </si>
  <si>
    <t>Hải</t>
  </si>
  <si>
    <t>Hằng</t>
  </si>
  <si>
    <t>Hạnh</t>
  </si>
  <si>
    <t>Nguyễn Thị</t>
  </si>
  <si>
    <t>Hiền</t>
  </si>
  <si>
    <t>Xuất sắc</t>
  </si>
  <si>
    <t>Hoa</t>
  </si>
  <si>
    <t>Hoài</t>
  </si>
  <si>
    <t>Hương</t>
  </si>
  <si>
    <t>Huyền</t>
  </si>
  <si>
    <t>Phan Thị</t>
  </si>
  <si>
    <t>Trần Thị Hồng</t>
  </si>
  <si>
    <t>Linh</t>
  </si>
  <si>
    <t>Ly</t>
  </si>
  <si>
    <t>Mai</t>
  </si>
  <si>
    <t>My</t>
  </si>
  <si>
    <t>Nga</t>
  </si>
  <si>
    <t>Ngân</t>
  </si>
  <si>
    <t>Ngọc</t>
  </si>
  <si>
    <t>x</t>
  </si>
  <si>
    <t>Nhàn</t>
  </si>
  <si>
    <t>Nhi</t>
  </si>
  <si>
    <t>Nhung</t>
  </si>
  <si>
    <t>Phương</t>
  </si>
  <si>
    <t>Lê Thị Ngọc</t>
  </si>
  <si>
    <t>Quỳnh</t>
  </si>
  <si>
    <t>Nguyễn Thị Hồng</t>
  </si>
  <si>
    <t>Tâm</t>
  </si>
  <si>
    <t>Thanh</t>
  </si>
  <si>
    <t>Nguyễn Thị Kim</t>
  </si>
  <si>
    <t>Thảo</t>
  </si>
  <si>
    <t>Thiện</t>
  </si>
  <si>
    <t>Thu</t>
  </si>
  <si>
    <t>Thư</t>
  </si>
  <si>
    <t>Thuỷ</t>
  </si>
  <si>
    <t>Thủy</t>
  </si>
  <si>
    <t>Nguyễn Thị Bích</t>
  </si>
  <si>
    <t>Tiên</t>
  </si>
  <si>
    <t>Trang</t>
  </si>
  <si>
    <t>Trinh</t>
  </si>
  <si>
    <t>Tuyền</t>
  </si>
  <si>
    <t>Vân</t>
  </si>
  <si>
    <t>Ý</t>
  </si>
  <si>
    <t>Yến</t>
  </si>
  <si>
    <t>Ân</t>
  </si>
  <si>
    <t>Trần Thị Phương</t>
  </si>
  <si>
    <t>Hồ Thị</t>
  </si>
  <si>
    <t>Cao Thị</t>
  </si>
  <si>
    <t>Minh</t>
  </si>
  <si>
    <t>Thắm</t>
  </si>
  <si>
    <t>Trân</t>
  </si>
  <si>
    <t>Dương Thị</t>
  </si>
  <si>
    <t>Hoàng Thị</t>
  </si>
  <si>
    <t>Xuân</t>
  </si>
  <si>
    <t>Xếp loại TN</t>
  </si>
  <si>
    <t>Mã Sinh viên</t>
  </si>
  <si>
    <t>Hoàng</t>
  </si>
  <si>
    <t>Lê Thị Thuỳ</t>
  </si>
  <si>
    <t>Vy</t>
  </si>
  <si>
    <t>TT</t>
  </si>
  <si>
    <t>Họ và tên</t>
  </si>
  <si>
    <t>Lý do</t>
  </si>
  <si>
    <t xml:space="preserve">Ko đủ ĐK điểm </t>
  </si>
  <si>
    <t>Thiếu CC</t>
  </si>
  <si>
    <t>Thiếu hồ sơ</t>
  </si>
  <si>
    <t>Tuấn</t>
  </si>
  <si>
    <t>Phúc</t>
  </si>
  <si>
    <t>Nguyễn Thị Nhật</t>
  </si>
  <si>
    <r>
      <t>TRƯỜ</t>
    </r>
    <r>
      <rPr>
        <b/>
        <u val="single"/>
        <sz val="12"/>
        <rFont val="Times New Roman"/>
        <family val="1"/>
      </rPr>
      <t>NG ĐẠI HỌC NGO</t>
    </r>
    <r>
      <rPr>
        <b/>
        <sz val="12"/>
        <rFont val="Times New Roman"/>
        <family val="1"/>
      </rPr>
      <t>ẠI NGỮ</t>
    </r>
  </si>
  <si>
    <r>
      <t>Độc lậ</t>
    </r>
    <r>
      <rPr>
        <b/>
        <u val="single"/>
        <sz val="12"/>
        <rFont val="Times New Roman"/>
        <family val="1"/>
      </rPr>
      <t>p - Tự do - Hạ</t>
    </r>
    <r>
      <rPr>
        <b/>
        <sz val="12"/>
        <rFont val="Times New Roman"/>
        <family val="1"/>
      </rPr>
      <t>nh phúc</t>
    </r>
  </si>
  <si>
    <r>
      <t>TRƯỜN</t>
    </r>
    <r>
      <rPr>
        <b/>
        <u val="single"/>
        <sz val="12"/>
        <rFont val="Times New Roman"/>
        <family val="1"/>
      </rPr>
      <t>G ĐẠI HỌC NG</t>
    </r>
    <r>
      <rPr>
        <b/>
        <sz val="12"/>
        <rFont val="Times New Roman"/>
        <family val="1"/>
      </rPr>
      <t>OẠI NGỮ</t>
    </r>
  </si>
  <si>
    <t>Ngành Sư Phạm Tiếng Anh</t>
  </si>
  <si>
    <t>Norio Hoshikawa</t>
  </si>
  <si>
    <t>Li XingJun</t>
  </si>
  <si>
    <t>Nhật Bản</t>
  </si>
  <si>
    <t>Quảng Tây - TQ</t>
  </si>
  <si>
    <t>DANH SÁCH CÔNG NHẬN TỐT NGHIỆP</t>
  </si>
  <si>
    <t xml:space="preserve"> ĐẠI HOC HỆ CHÍNH QUY</t>
  </si>
  <si>
    <r>
      <t>(</t>
    </r>
    <r>
      <rPr>
        <i/>
        <sz val="12"/>
        <rFont val="Times New Roman"/>
        <family val="1"/>
      </rPr>
      <t>Kèm theo Quyết định số        /QĐ-ĐHNN-ĐT  ngày     tháng 7 năm 2014 của 
Hiệu trưởng Trường Đại học Ngoại ngữ )</t>
    </r>
  </si>
  <si>
    <t xml:space="preserve">Danh sách có 02 sinh viên được công nhận tốt nghiệp. </t>
  </si>
  <si>
    <t xml:space="preserve">Ngành : Tiếng Việt dành cho người nước ngoài </t>
  </si>
  <si>
    <t>Lê Thị Hồng</t>
  </si>
  <si>
    <t>Tú</t>
  </si>
  <si>
    <t>Ngành : Sư phạm Tiếng Pháp</t>
  </si>
  <si>
    <t>Ngành Sư Phạm Tiếng Pháp</t>
  </si>
  <si>
    <t>Nguyễn Thị Lan</t>
  </si>
  <si>
    <t>Hoàng Thị Thanh</t>
  </si>
  <si>
    <t>Nguyễn Phương</t>
  </si>
  <si>
    <t>Khoa/Ngành</t>
  </si>
  <si>
    <t>Số SV đang học đến HK cuối</t>
  </si>
  <si>
    <t>Số SV được làm khoá luận  TN</t>
  </si>
  <si>
    <t xml:space="preserve">SV chưa đủ điều kiện tốt nghiệp </t>
  </si>
  <si>
    <t>Quốc tế học</t>
  </si>
  <si>
    <t>Việt Nam học</t>
  </si>
  <si>
    <t>Cộng</t>
  </si>
  <si>
    <t>Xếp loại</t>
  </si>
  <si>
    <t>Số TT</t>
  </si>
  <si>
    <t>Tỉ lệ %</t>
  </si>
  <si>
    <t>Tổng Tỷ lệ %</t>
  </si>
  <si>
    <t>3. ĐỐI VỚI SINH VIÊN HỌC NGÀNH THỨ 2</t>
  </si>
  <si>
    <t>Quảng Ngãi</t>
  </si>
  <si>
    <t>Hà Tĩnh</t>
  </si>
  <si>
    <t>Quảng Bình</t>
  </si>
  <si>
    <t>Thừa Thiên Huế</t>
  </si>
  <si>
    <t>Trung bình</t>
  </si>
  <si>
    <t>Nguyễn Thị Kiều</t>
  </si>
  <si>
    <t>Gia Lai</t>
  </si>
  <si>
    <t>Nguyễn Thị Ngọc</t>
  </si>
  <si>
    <t>Bình</t>
  </si>
  <si>
    <t>10/05/1994</t>
  </si>
  <si>
    <t>Trần Thị Ngọc</t>
  </si>
  <si>
    <t>Nghệ An</t>
  </si>
  <si>
    <t>Trần Thị Mỹ</t>
  </si>
  <si>
    <t>Đắk Lắk</t>
  </si>
  <si>
    <t>Diệp</t>
  </si>
  <si>
    <t>Quảng Trị</t>
  </si>
  <si>
    <t>20/02/1994</t>
  </si>
  <si>
    <t>10/10/1994</t>
  </si>
  <si>
    <t>Duyên</t>
  </si>
  <si>
    <t>Giang</t>
  </si>
  <si>
    <t>Quảng Nam</t>
  </si>
  <si>
    <t>Trần Thị Thu</t>
  </si>
  <si>
    <t>Lưu Thị</t>
  </si>
  <si>
    <t>Võ Thị</t>
  </si>
  <si>
    <t>Hậu</t>
  </si>
  <si>
    <t>Lê Thị Thu</t>
  </si>
  <si>
    <t>Hồng</t>
  </si>
  <si>
    <t>Nguyễn Thị Diễm</t>
  </si>
  <si>
    <t>Nguyễn Thị Khánh</t>
  </si>
  <si>
    <t>Kiều</t>
  </si>
  <si>
    <t>Liễu</t>
  </si>
  <si>
    <t>Nguyễn Thị Thúy</t>
  </si>
  <si>
    <t>Kontum</t>
  </si>
  <si>
    <t>Luyến</t>
  </si>
  <si>
    <t>Ngô Thị</t>
  </si>
  <si>
    <t>Lý</t>
  </si>
  <si>
    <t>17/06/1994</t>
  </si>
  <si>
    <t>Lê Thị Thanh</t>
  </si>
  <si>
    <t>Hồ Thị Hồng</t>
  </si>
  <si>
    <t>Mỹ</t>
  </si>
  <si>
    <t>Na</t>
  </si>
  <si>
    <t>Lê Thị Thảo</t>
  </si>
  <si>
    <t>Nguyên</t>
  </si>
  <si>
    <t>Nguyệt</t>
  </si>
  <si>
    <t>Hồ Thị Thu</t>
  </si>
  <si>
    <t>Như</t>
  </si>
  <si>
    <t>Ni</t>
  </si>
  <si>
    <t>Oanh</t>
  </si>
  <si>
    <t>Phượng</t>
  </si>
  <si>
    <t>Quang</t>
  </si>
  <si>
    <t>Thắng</t>
  </si>
  <si>
    <t>Khánh Hòa</t>
  </si>
  <si>
    <t>Trần Phương</t>
  </si>
  <si>
    <t>Thi</t>
  </si>
  <si>
    <t>Lê Thị Hoài</t>
  </si>
  <si>
    <t>27/03/1994</t>
  </si>
  <si>
    <t>Trâm</t>
  </si>
  <si>
    <t>Nguyễn Thị Diệu</t>
  </si>
  <si>
    <t>Nguyễn Thanh</t>
  </si>
  <si>
    <t>Uyên</t>
  </si>
  <si>
    <t>Hồ Thị Thanh</t>
  </si>
  <si>
    <t>05/05/1994</t>
  </si>
  <si>
    <t>Bùi Thị</t>
  </si>
  <si>
    <t>Hiếu</t>
  </si>
  <si>
    <t>Hoà</t>
  </si>
  <si>
    <t>Ninh Bình</t>
  </si>
  <si>
    <t>Phan Thị Thanh</t>
  </si>
  <si>
    <t>Lệ</t>
  </si>
  <si>
    <t>Liên</t>
  </si>
  <si>
    <t>Đà Nẵng</t>
  </si>
  <si>
    <t>Trần Thị Bích</t>
  </si>
  <si>
    <t>Nguyễn Thị Quỳnh</t>
  </si>
  <si>
    <t>Lê Thị Quỳnh</t>
  </si>
  <si>
    <t>Rơ Châm</t>
  </si>
  <si>
    <t>Quyên</t>
  </si>
  <si>
    <t>Thanh Hóa</t>
  </si>
  <si>
    <t>Phạm Thị</t>
  </si>
  <si>
    <t>Thịnh</t>
  </si>
  <si>
    <t>Thùy</t>
  </si>
  <si>
    <t>Tình</t>
  </si>
  <si>
    <t>Nguyễn Văn</t>
  </si>
  <si>
    <t>Trường</t>
  </si>
  <si>
    <t>Lê Thị Cẩm</t>
  </si>
  <si>
    <t>Vinh</t>
  </si>
  <si>
    <t>Tôn Nữ Anh</t>
  </si>
  <si>
    <t>Lê Thị Như</t>
  </si>
  <si>
    <t>Nam Định</t>
  </si>
  <si>
    <t>Trần Văn</t>
  </si>
  <si>
    <t>Nguyễn</t>
  </si>
  <si>
    <t>Ngành : Ngôn ngữ Anh</t>
  </si>
  <si>
    <t>Ngành : Ngôn ngữ Pháp</t>
  </si>
  <si>
    <t>Ngành : Sư phạm Tiếng Trung</t>
  </si>
  <si>
    <t>Huy</t>
  </si>
  <si>
    <t>Bình Định</t>
  </si>
  <si>
    <t>17/07/1994</t>
  </si>
  <si>
    <t>Ngành : Ngôn ngữ Trung Quốc</t>
  </si>
  <si>
    <t>Ngành Sư Phạm Tiếng Trung</t>
  </si>
  <si>
    <t>Ngành Ngôn ngữ Anh</t>
  </si>
  <si>
    <t>Ngành Ngôn ngữ Pháp</t>
  </si>
  <si>
    <t xml:space="preserve">Ngành Ngôn ngữ Trung Quốc </t>
  </si>
  <si>
    <t>Ngành Ngôn ngữ Nhật</t>
  </si>
  <si>
    <t>Ngành Ngôn ngữ Hàn Quốc</t>
  </si>
  <si>
    <t xml:space="preserve">Ngành Ngôn ngữ Nhật </t>
  </si>
  <si>
    <t>Ngành Ngôn ngữ Trung Quốc</t>
  </si>
  <si>
    <t>Ngành Quốc Tế học</t>
  </si>
  <si>
    <t>Ngành Việt Nam học</t>
  </si>
  <si>
    <t>Mã sinh viên</t>
  </si>
  <si>
    <t>Phan Thị Mỹ</t>
  </si>
  <si>
    <t>Bích</t>
  </si>
  <si>
    <t>Quốc</t>
  </si>
  <si>
    <t>Nguyễn Thị Cẩm</t>
  </si>
  <si>
    <t>Vũ Thị</t>
  </si>
  <si>
    <t>22/01/1994</t>
  </si>
  <si>
    <t>Hồ Thị Kim</t>
  </si>
  <si>
    <t>Nhật</t>
  </si>
  <si>
    <t>Hà Nội</t>
  </si>
  <si>
    <t>Ngành : Ngôn ngữ Nhật</t>
  </si>
  <si>
    <t>SV đủ điều kiện công nhận tốt nghiệp</t>
  </si>
  <si>
    <t>Sư Phạm Tiếng Anh</t>
  </si>
  <si>
    <t>Ngôn ngữ Anh</t>
  </si>
  <si>
    <t>Sư Phạm Tiếng Pháp</t>
  </si>
  <si>
    <t>Ngôn ngữ Pháp</t>
  </si>
  <si>
    <t>Sư Phạm Tiếng Trung</t>
  </si>
  <si>
    <t xml:space="preserve">Ngôn ngữ Trung Quốc </t>
  </si>
  <si>
    <t>Ngôn ngữ Nhật</t>
  </si>
  <si>
    <t>Ngôn ngữ Hàn Quốc</t>
  </si>
  <si>
    <t>Quốc Tế học</t>
  </si>
  <si>
    <t>Ngành : Ngôn ngữ Nga</t>
  </si>
  <si>
    <t>Ngành Ngôn ngữ Nga</t>
  </si>
  <si>
    <t>DANH SÁCH SINH VIÊN CHƯA ĐỦ ĐIỀU KIỆN CÔNG NHẬN TỐT NGHIỆP</t>
  </si>
  <si>
    <t>10/10/1995</t>
  </si>
  <si>
    <t>07/09/1995</t>
  </si>
  <si>
    <t>20/10/1995</t>
  </si>
  <si>
    <t>28/11/1995</t>
  </si>
  <si>
    <t>Cúc</t>
  </si>
  <si>
    <t>Cường</t>
  </si>
  <si>
    <t>24/05/1994</t>
  </si>
  <si>
    <t>Cao Thị Thu</t>
  </si>
  <si>
    <t>27/07/1995</t>
  </si>
  <si>
    <t>24/03/1995</t>
  </si>
  <si>
    <t>23/08/1995</t>
  </si>
  <si>
    <t>02/09/1995</t>
  </si>
  <si>
    <t>01/11/1995</t>
  </si>
  <si>
    <t>14/08/1995</t>
  </si>
  <si>
    <t>26/08/1995</t>
  </si>
  <si>
    <t>05/10/1995</t>
  </si>
  <si>
    <t>13F7011107</t>
  </si>
  <si>
    <t>Phạm Thị Diệu</t>
  </si>
  <si>
    <t>Khanh</t>
  </si>
  <si>
    <t>12/11/1995</t>
  </si>
  <si>
    <t>24/11/1995</t>
  </si>
  <si>
    <t>30/03/1995</t>
  </si>
  <si>
    <t>30/08/1995</t>
  </si>
  <si>
    <t>Trần Thị Diệu</t>
  </si>
  <si>
    <t>16/02/1995</t>
  </si>
  <si>
    <t>27/01/1995</t>
  </si>
  <si>
    <t>27/12/1995</t>
  </si>
  <si>
    <t>06/04/1995</t>
  </si>
  <si>
    <t>01/10/1995</t>
  </si>
  <si>
    <t>18/07/1995</t>
  </si>
  <si>
    <t>Trần Thị Hà</t>
  </si>
  <si>
    <t>26/04/1995</t>
  </si>
  <si>
    <t>11/12/1995</t>
  </si>
  <si>
    <t>14/11/1995</t>
  </si>
  <si>
    <t>26/03/1995</t>
  </si>
  <si>
    <t>12/02/1995</t>
  </si>
  <si>
    <t>12/04/1995</t>
  </si>
  <si>
    <t>13/07/1995</t>
  </si>
  <si>
    <t>10/09/1995</t>
  </si>
  <si>
    <t>Ny</t>
  </si>
  <si>
    <t>16/01/1995</t>
  </si>
  <si>
    <t>20/08/1995</t>
  </si>
  <si>
    <t>05/12/1995</t>
  </si>
  <si>
    <t>01/02/1995</t>
  </si>
  <si>
    <t>Sơn</t>
  </si>
  <si>
    <t>Tân</t>
  </si>
  <si>
    <t>28/06/1995</t>
  </si>
  <si>
    <t>16/09/1995</t>
  </si>
  <si>
    <t>11/03/1995</t>
  </si>
  <si>
    <t>10/08/1995</t>
  </si>
  <si>
    <t>Lê Khánh</t>
  </si>
  <si>
    <t>Lê Thị Thùy</t>
  </si>
  <si>
    <t>12/06/1995</t>
  </si>
  <si>
    <t>Trần Thị Minh</t>
  </si>
  <si>
    <t>05/04/1995</t>
  </si>
  <si>
    <t>18/05/1995</t>
  </si>
  <si>
    <t>Phan Thị Hồng</t>
  </si>
  <si>
    <t>25/08/1995</t>
  </si>
  <si>
    <t>11/07/1995</t>
  </si>
  <si>
    <t>27/09/1995</t>
  </si>
  <si>
    <t>14/06/1995</t>
  </si>
  <si>
    <t>08/06/1995</t>
  </si>
  <si>
    <t>24/01/1995</t>
  </si>
  <si>
    <t>04/10/1995</t>
  </si>
  <si>
    <t>20/02/1995</t>
  </si>
  <si>
    <t>29/11/1995</t>
  </si>
  <si>
    <t>18/04/1995</t>
  </si>
  <si>
    <t>08/01/1995</t>
  </si>
  <si>
    <t>25/11/1995</t>
  </si>
  <si>
    <t>15/02/1995</t>
  </si>
  <si>
    <t>Sen</t>
  </si>
  <si>
    <t>28/07/1995</t>
  </si>
  <si>
    <t>06/11/1995</t>
  </si>
  <si>
    <t>Thái</t>
  </si>
  <si>
    <t>Đoàn Thị Minh</t>
  </si>
  <si>
    <t>15/10/1995</t>
  </si>
  <si>
    <t>Nguyễn Thị Bảo</t>
  </si>
  <si>
    <t>Hà Thị Thu</t>
  </si>
  <si>
    <t>Trương Thị Thảo</t>
  </si>
  <si>
    <t>29/07/1995</t>
  </si>
  <si>
    <t>21/04/1995</t>
  </si>
  <si>
    <t>16/04/1995</t>
  </si>
  <si>
    <t>19/04/1995</t>
  </si>
  <si>
    <t>Trương Thị Mỹ</t>
  </si>
  <si>
    <t>10/03/1995</t>
  </si>
  <si>
    <t>27/08/1995</t>
  </si>
  <si>
    <t>Đặng Thị Thanh</t>
  </si>
  <si>
    <t>10/07/1995</t>
  </si>
  <si>
    <t>30/05/1995</t>
  </si>
  <si>
    <t>25/09/1995</t>
  </si>
  <si>
    <t>Nguyễn Cẩm</t>
  </si>
  <si>
    <t>04/11/1995</t>
  </si>
  <si>
    <t>25/07/1995</t>
  </si>
  <si>
    <t>Phạm Thị Bích</t>
  </si>
  <si>
    <t>10/11/1995</t>
  </si>
  <si>
    <t>Lê Thị Hải</t>
  </si>
  <si>
    <t>Nguyễn Thị Trà</t>
  </si>
  <si>
    <t>Nguyễn Thị Yến</t>
  </si>
  <si>
    <t>Đào Thùy</t>
  </si>
  <si>
    <t>Bảo</t>
  </si>
  <si>
    <t>Lai</t>
  </si>
  <si>
    <t>Phạm Thùy</t>
  </si>
  <si>
    <t>02/02/1995</t>
  </si>
  <si>
    <t>Luân</t>
  </si>
  <si>
    <t>Ninh Thuận</t>
  </si>
  <si>
    <t>Ngành I khóa 2012-2016</t>
  </si>
  <si>
    <t>Ngành I khóa 2013-2017</t>
  </si>
  <si>
    <t>Ngôn ngữ Nga</t>
  </si>
  <si>
    <t>Nguyễn Thị Ái</t>
  </si>
  <si>
    <t>PHÒNG ĐÀO TẠO</t>
  </si>
  <si>
    <t>13F7011004</t>
  </si>
  <si>
    <t>Lưu Thị Lan</t>
  </si>
  <si>
    <t>13F7011017</t>
  </si>
  <si>
    <t>Dương Duy Thiện</t>
  </si>
  <si>
    <t>17/03/1995</t>
  </si>
  <si>
    <t>13F7011093</t>
  </si>
  <si>
    <t>Võ Thị Thu</t>
  </si>
  <si>
    <t>19/01/1995</t>
  </si>
  <si>
    <t>13F7011105</t>
  </si>
  <si>
    <t>Đoàn Anh</t>
  </si>
  <si>
    <t>13F7011139</t>
  </si>
  <si>
    <t>Võ Kiều</t>
  </si>
  <si>
    <t>13F7011143</t>
  </si>
  <si>
    <t>Ngô Viết</t>
  </si>
  <si>
    <t>13F7011151</t>
  </si>
  <si>
    <t>26/03/1993</t>
  </si>
  <si>
    <t>13F7011155</t>
  </si>
  <si>
    <t>Trần Thị Sao</t>
  </si>
  <si>
    <t>13F7011174</t>
  </si>
  <si>
    <t>30/04/1995</t>
  </si>
  <si>
    <t>13F7011251</t>
  </si>
  <si>
    <t>13F7011252</t>
  </si>
  <si>
    <t>Quy</t>
  </si>
  <si>
    <t>13F7011258</t>
  </si>
  <si>
    <t>Trần Đức Quang</t>
  </si>
  <si>
    <t>13F7011305</t>
  </si>
  <si>
    <t>Dương Đăng Quỳnh</t>
  </si>
  <si>
    <t>12/06/1994</t>
  </si>
  <si>
    <t>13F7011298</t>
  </si>
  <si>
    <t>09/02/1993</t>
  </si>
  <si>
    <t>13F7011300</t>
  </si>
  <si>
    <t>13F7011316</t>
  </si>
  <si>
    <t>13F7011338</t>
  </si>
  <si>
    <t>Trần Minh</t>
  </si>
  <si>
    <t>Vi</t>
  </si>
  <si>
    <t>22/12/1995</t>
  </si>
  <si>
    <t>07/08/1995</t>
  </si>
  <si>
    <t>Độc lập - Tự do - Hạnh phúc</t>
  </si>
  <si>
    <t>HỆ CHÍNH QUY KHÓA 2013-2017</t>
  </si>
  <si>
    <t>13F7511004</t>
  </si>
  <si>
    <t>Nguyễn Thị Xuân</t>
  </si>
  <si>
    <t>13F7511015</t>
  </si>
  <si>
    <t>Chế Thị Ngọc</t>
  </si>
  <si>
    <t>13F7511045</t>
  </si>
  <si>
    <t>Điểm</t>
  </si>
  <si>
    <t>22/09/1995</t>
  </si>
  <si>
    <t>13F7511071</t>
  </si>
  <si>
    <t>13F7511129</t>
  </si>
  <si>
    <t>13F7511159</t>
  </si>
  <si>
    <t>13F7511179</t>
  </si>
  <si>
    <t>Đào Quang Bình</t>
  </si>
  <si>
    <t>13F7511182</t>
  </si>
  <si>
    <t>Huỳnh Thị Yến</t>
  </si>
  <si>
    <t>07/12/1994</t>
  </si>
  <si>
    <t>13F7511205</t>
  </si>
  <si>
    <t>Ksor H'</t>
  </si>
  <si>
    <t>Nir</t>
  </si>
  <si>
    <t>13F7511242</t>
  </si>
  <si>
    <t>Nguyễn Thị Nhân</t>
  </si>
  <si>
    <t>13F7511251</t>
  </si>
  <si>
    <t>09/05/1995</t>
  </si>
  <si>
    <t>13F7511269</t>
  </si>
  <si>
    <t>Ngô Quang Phước</t>
  </si>
  <si>
    <t>13F7511273</t>
  </si>
  <si>
    <t>Cao Thị Lệ</t>
  </si>
  <si>
    <t>13F7511320</t>
  </si>
  <si>
    <t>16/05/1995</t>
  </si>
  <si>
    <t>13F7511314</t>
  </si>
  <si>
    <t>13F7511333</t>
  </si>
  <si>
    <t>14/02/1995</t>
  </si>
  <si>
    <t>24/10/1995</t>
  </si>
  <si>
    <t>23/05/1995</t>
  </si>
  <si>
    <t>13F7031015</t>
  </si>
  <si>
    <t>Hồ Tấn</t>
  </si>
  <si>
    <t>Định</t>
  </si>
  <si>
    <t>13F7031052</t>
  </si>
  <si>
    <t>Hoàng Thị Uyên</t>
  </si>
  <si>
    <t xml:space="preserve">16/8/1995 </t>
  </si>
  <si>
    <t>13F7031005</t>
  </si>
  <si>
    <t>Trương Hoàng Như</t>
  </si>
  <si>
    <t>Đặng Thị Thúy</t>
  </si>
  <si>
    <t>13F7531050</t>
  </si>
  <si>
    <t>Nguyễn Ngọc Phương Hoài</t>
  </si>
  <si>
    <t>13F7531048</t>
  </si>
  <si>
    <t>Nguyễn Xuân</t>
  </si>
  <si>
    <t>13F7531002</t>
  </si>
  <si>
    <t>Nguyễn Vũ Hồng</t>
  </si>
  <si>
    <t>Ngành: Sư phạm Tiếng Anh</t>
  </si>
  <si>
    <t>Ngành: Ngôn ngữ Anh</t>
  </si>
  <si>
    <t>Ngành: Sư phạm Tiếng Pháp</t>
  </si>
  <si>
    <t>Ngành: Ngôn ngữ Pháp</t>
  </si>
  <si>
    <t>Ngành: Ngôn ngữ Trung Quốc</t>
  </si>
  <si>
    <t>Ngành: Ngôn ngữ Nhật</t>
  </si>
  <si>
    <t>13F7541009</t>
  </si>
  <si>
    <t>13F7541012</t>
  </si>
  <si>
    <t>Nguyễn Hương</t>
  </si>
  <si>
    <t>27/11/1993</t>
  </si>
  <si>
    <t>13F7541044</t>
  </si>
  <si>
    <t>17/04/1995</t>
  </si>
  <si>
    <t>13F7541048</t>
  </si>
  <si>
    <t>Mận</t>
  </si>
  <si>
    <t>05/07/1993</t>
  </si>
  <si>
    <t>13F7541049</t>
  </si>
  <si>
    <t>Lê Nhật Hồng</t>
  </si>
  <si>
    <t>13F7541056</t>
  </si>
  <si>
    <t>13F7541068</t>
  </si>
  <si>
    <t>Lê Thị Lệ</t>
  </si>
  <si>
    <t>21/08/1994</t>
  </si>
  <si>
    <t>13F7541079</t>
  </si>
  <si>
    <t>Nguyễn Linda Huyền</t>
  </si>
  <si>
    <t>13F7541081</t>
  </si>
  <si>
    <t>Hoàng Quốc</t>
  </si>
  <si>
    <t>Trọng</t>
  </si>
  <si>
    <t>13F7541022</t>
  </si>
  <si>
    <t>Đàm Thị Thu</t>
  </si>
  <si>
    <t>09/07/1992</t>
  </si>
  <si>
    <t>13F7541060</t>
  </si>
  <si>
    <t>13F7551052</t>
  </si>
  <si>
    <t>Hồ Ngọc Quỳnh</t>
  </si>
  <si>
    <t>13F7551058</t>
  </si>
  <si>
    <t>13F7551068</t>
  </si>
  <si>
    <t>13F7551071</t>
  </si>
  <si>
    <t>16/12/1989</t>
  </si>
  <si>
    <t>13F7551086</t>
  </si>
  <si>
    <t>Nguyễn Thanh Phương</t>
  </si>
  <si>
    <t>18/03/1995</t>
  </si>
  <si>
    <t>13F7551142</t>
  </si>
  <si>
    <t>13F7551165</t>
  </si>
  <si>
    <t>Ngành: Ngôn ngữ Hàn Quốc</t>
  </si>
  <si>
    <t>13F7561006</t>
  </si>
  <si>
    <t>Dịu</t>
  </si>
  <si>
    <t>13F7561017</t>
  </si>
  <si>
    <t>Huân</t>
  </si>
  <si>
    <t>Huỳnh Quang</t>
  </si>
  <si>
    <t>13F7561052</t>
  </si>
  <si>
    <t>14/10/1994</t>
  </si>
  <si>
    <t>Ngành: Quốc Tế Học</t>
  </si>
  <si>
    <t>13F7061021</t>
  </si>
  <si>
    <t>SoNic</t>
  </si>
  <si>
    <t>13F7061075</t>
  </si>
  <si>
    <t>Lê Cao Phước</t>
  </si>
  <si>
    <t>13F7531010</t>
  </si>
  <si>
    <t>Danh sách có 216 sinh viên khóa 2013-2017 chưa đủ điều kiện xét công nhận Tốt nghiệp</t>
  </si>
  <si>
    <t>Ngành : Ngôn ngữ Nhật, Khóa 2012 - 2016</t>
  </si>
  <si>
    <t>Ngành : Sư phạm Tiếng Anh, Khóa 2012 - 2016</t>
  </si>
  <si>
    <t>13F7551147</t>
  </si>
  <si>
    <t>24/07/1995</t>
  </si>
  <si>
    <t>2. ĐỐI VỚI SINH VIÊN CÁC KHÓA TRỞ VỀ TRƯỚC</t>
  </si>
  <si>
    <t>Khóa 2012-2016</t>
  </si>
  <si>
    <t>( Trong đó có 01 Trung bình)</t>
  </si>
  <si>
    <t>A : KHÓA 2014 - 2018</t>
  </si>
  <si>
    <r>
      <t>(</t>
    </r>
    <r>
      <rPr>
        <i/>
        <sz val="12"/>
        <rFont val="Times New Roman"/>
        <family val="1"/>
      </rPr>
      <t>Kèm theo Quyết định số        /QĐ-ĐHNN ngày      tháng 7 năm 2018 của 
Hiệu trưởng Trường Đại học Ngoại ngữ, Đại học Huế)</t>
    </r>
  </si>
  <si>
    <t>Ngành : Sư phạm Tiếng Anh, Khóa 2013 - 2017</t>
  </si>
  <si>
    <t>Ngành: Việt Nam học</t>
  </si>
  <si>
    <r>
      <t>1.</t>
    </r>
    <r>
      <rPr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>ĐỐI VỚI SINH VIÊN  KHOÁ 2014-2018</t>
    </r>
  </si>
  <si>
    <t>Ngành : Ngôn ngữ Anh, Khóa 2013 - 2017</t>
  </si>
  <si>
    <t>Ngành : Ngôn ngữ Pháp, Khóa 2013 - 2017</t>
  </si>
  <si>
    <t>Ngành : Ngôn ngữ Trung Quốc, Khóa 2013 - 2017</t>
  </si>
  <si>
    <t>Ngành : Ngôn ngữ Nhật, Khóa 2013 - 2017</t>
  </si>
  <si>
    <t>Ngành : Ngôn ngữ Hàn Quốc, Khóa 2013 - 2017</t>
  </si>
  <si>
    <t>Ngành : Quốc tế học, Khóa 2013 - 2017</t>
  </si>
  <si>
    <t>Cao Hữu Quốc</t>
  </si>
  <si>
    <t>12/08/1994</t>
  </si>
  <si>
    <t>14F7521016</t>
  </si>
  <si>
    <t>06/09/1996</t>
  </si>
  <si>
    <t>13F7521012</t>
  </si>
  <si>
    <t>14F7521018</t>
  </si>
  <si>
    <t>09/10/1996</t>
  </si>
  <si>
    <t>14F7521021</t>
  </si>
  <si>
    <t>02/01/1996</t>
  </si>
  <si>
    <t>14F7521022</t>
  </si>
  <si>
    <t>Huỳnh Thị Bảo</t>
  </si>
  <si>
    <t>14F7521023</t>
  </si>
  <si>
    <t>Trần Hồng</t>
  </si>
  <si>
    <t>14/11/1996</t>
  </si>
  <si>
    <t>14F7521024</t>
  </si>
  <si>
    <t>14F7521011</t>
  </si>
  <si>
    <t>Huỳnh Thị Nhật</t>
  </si>
  <si>
    <t>14F7521012</t>
  </si>
  <si>
    <t>Thiên</t>
  </si>
  <si>
    <t>14F7521028</t>
  </si>
  <si>
    <t>14F7521029</t>
  </si>
  <si>
    <t>Phạm Thị Ti</t>
  </si>
  <si>
    <t>Ti</t>
  </si>
  <si>
    <t>09/01/1996</t>
  </si>
  <si>
    <t>14F7521033</t>
  </si>
  <si>
    <t>Hà Thị Thuỳ</t>
  </si>
  <si>
    <t>Ngành : Ngôn ngữ Anh - Khóa 2012 - 2016</t>
  </si>
  <si>
    <t>Ngành : Ngôn ngữ Nga, Khóa 2013 - 2017</t>
  </si>
  <si>
    <t>02/07/1994</t>
  </si>
  <si>
    <t>13F7551050</t>
  </si>
  <si>
    <t>Đặng Thanh</t>
  </si>
  <si>
    <t>Hùng</t>
  </si>
  <si>
    <t>15/07/1995</t>
  </si>
  <si>
    <t>Bình Phước</t>
  </si>
  <si>
    <t>14F7531001</t>
  </si>
  <si>
    <t>Huỳnh Ngọc Tuấn</t>
  </si>
  <si>
    <t>04/02/1996</t>
  </si>
  <si>
    <t>14F7531003</t>
  </si>
  <si>
    <t>Thái Quang Duy</t>
  </si>
  <si>
    <t>31/08/1996</t>
  </si>
  <si>
    <t>14F7531039</t>
  </si>
  <si>
    <t>Hồ Tiến</t>
  </si>
  <si>
    <t>Đạt</t>
  </si>
  <si>
    <t>14F7531037</t>
  </si>
  <si>
    <t>Diễn</t>
  </si>
  <si>
    <t>20/10/1996</t>
  </si>
  <si>
    <t>14F7531004</t>
  </si>
  <si>
    <t>Hoàng Thị Thùy</t>
  </si>
  <si>
    <t>11/07/1996</t>
  </si>
  <si>
    <t>14F7531044</t>
  </si>
  <si>
    <t>Hân</t>
  </si>
  <si>
    <t>20/11/1996</t>
  </si>
  <si>
    <t>14F7531007</t>
  </si>
  <si>
    <t>10/05/1996</t>
  </si>
  <si>
    <t>14F7531005</t>
  </si>
  <si>
    <t>Lê Viết</t>
  </si>
  <si>
    <t>17/07/1991</t>
  </si>
  <si>
    <t>14F7531045</t>
  </si>
  <si>
    <t>Trần Đình</t>
  </si>
  <si>
    <t>14F7531008</t>
  </si>
  <si>
    <t>07/01/1996</t>
  </si>
  <si>
    <t>14F7531055</t>
  </si>
  <si>
    <t>23/08/1996</t>
  </si>
  <si>
    <t>14F7531061</t>
  </si>
  <si>
    <t>14F7531060</t>
  </si>
  <si>
    <t>Phan Thị Nhật</t>
  </si>
  <si>
    <t>02/02/1996</t>
  </si>
  <si>
    <t>14F7531012</t>
  </si>
  <si>
    <t>30/08/1996</t>
  </si>
  <si>
    <t>14F7531013</t>
  </si>
  <si>
    <t>Dương Thị Minh</t>
  </si>
  <si>
    <t>14F7531070</t>
  </si>
  <si>
    <t>30/07/1996</t>
  </si>
  <si>
    <t>14F7531014</t>
  </si>
  <si>
    <t>26/04/1996</t>
  </si>
  <si>
    <t>14F7531015</t>
  </si>
  <si>
    <t>Hoàng Hồng</t>
  </si>
  <si>
    <t>06/02/1996</t>
  </si>
  <si>
    <t>14F7531016</t>
  </si>
  <si>
    <t>Nguyễn Trần Minh</t>
  </si>
  <si>
    <t>19/07/1996</t>
  </si>
  <si>
    <t>14F7531073</t>
  </si>
  <si>
    <t>Hoàng Đông</t>
  </si>
  <si>
    <t>17/11/1996</t>
  </si>
  <si>
    <t>14F7531077</t>
  </si>
  <si>
    <t>Dương Nữ Kiều</t>
  </si>
  <si>
    <t>02/10/1996</t>
  </si>
  <si>
    <t>14F7531078</t>
  </si>
  <si>
    <t>16/12/1996</t>
  </si>
  <si>
    <t>14F7531020</t>
  </si>
  <si>
    <t>07/02/1996</t>
  </si>
  <si>
    <t>14F7531021</t>
  </si>
  <si>
    <t>Võ Lương Hoài</t>
  </si>
  <si>
    <t>14F7531024</t>
  </si>
  <si>
    <t>Nguyễn Phạm Thủy</t>
  </si>
  <si>
    <t>03/06/1996</t>
  </si>
  <si>
    <t>14F7531028</t>
  </si>
  <si>
    <t>29/06/1995</t>
  </si>
  <si>
    <t>14F7531106</t>
  </si>
  <si>
    <t>26/08/1996</t>
  </si>
  <si>
    <t>14F7531031</t>
  </si>
  <si>
    <t>06/01/1996</t>
  </si>
  <si>
    <t>14F7061051</t>
  </si>
  <si>
    <t>Đầm</t>
  </si>
  <si>
    <t>19/03/1996</t>
  </si>
  <si>
    <t>14F7061005</t>
  </si>
  <si>
    <t>Lương Nguyễn Khánh</t>
  </si>
  <si>
    <t>09/05/1996</t>
  </si>
  <si>
    <t>14F7061010</t>
  </si>
  <si>
    <t>Phạm Thị Phương</t>
  </si>
  <si>
    <t>20/07/1996</t>
  </si>
  <si>
    <t>14F7061015</t>
  </si>
  <si>
    <t>Lê Thị Xuân</t>
  </si>
  <si>
    <t>31/10/1996</t>
  </si>
  <si>
    <t>14F7061057</t>
  </si>
  <si>
    <t>14F7061019</t>
  </si>
  <si>
    <t>Đặng Thị Nhu</t>
  </si>
  <si>
    <t>Mỵ</t>
  </si>
  <si>
    <t>15/01/1996</t>
  </si>
  <si>
    <t>14F7061020</t>
  </si>
  <si>
    <t>08/03/1996</t>
  </si>
  <si>
    <t>14F7061022</t>
  </si>
  <si>
    <t>Huỳnh Kim Hàn</t>
  </si>
  <si>
    <t>14F7061023</t>
  </si>
  <si>
    <t>Lê Thảo</t>
  </si>
  <si>
    <t>25/07/1996</t>
  </si>
  <si>
    <t>14F7061024</t>
  </si>
  <si>
    <t>14F7061063</t>
  </si>
  <si>
    <t>Võ Thị Quỳnh</t>
  </si>
  <si>
    <t>25/12/1996</t>
  </si>
  <si>
    <t>14F7061029</t>
  </si>
  <si>
    <t>29/11/1996</t>
  </si>
  <si>
    <t>14F7061030</t>
  </si>
  <si>
    <t>Phan Ngọc Anh</t>
  </si>
  <si>
    <t>20/08/1996</t>
  </si>
  <si>
    <t>14F7061031</t>
  </si>
  <si>
    <t>Nguyễn Ngọc Diễm</t>
  </si>
  <si>
    <t>10/09/1996</t>
  </si>
  <si>
    <t>14F7061035</t>
  </si>
  <si>
    <t>Hồ Thị Thiên</t>
  </si>
  <si>
    <t>02/11/1995</t>
  </si>
  <si>
    <t>14F7061036</t>
  </si>
  <si>
    <t>Thế</t>
  </si>
  <si>
    <t>01/01/1996</t>
  </si>
  <si>
    <t>14F7061037</t>
  </si>
  <si>
    <t>Hà Thị Thanh</t>
  </si>
  <si>
    <t>27/09/1996</t>
  </si>
  <si>
    <t>14F7061038</t>
  </si>
  <si>
    <t>22/11/1996</t>
  </si>
  <si>
    <t>14F7061076</t>
  </si>
  <si>
    <t>14F7061042</t>
  </si>
  <si>
    <t>Lê Thục</t>
  </si>
  <si>
    <t>22/10/1996</t>
  </si>
  <si>
    <t>14F7061041</t>
  </si>
  <si>
    <t>Hồ Thị Uyên</t>
  </si>
  <si>
    <t>11/08/1994</t>
  </si>
  <si>
    <t>14F7061080</t>
  </si>
  <si>
    <t>25/08/1996</t>
  </si>
  <si>
    <t>14F7061081</t>
  </si>
  <si>
    <t>Trần Thị Thúy</t>
  </si>
  <si>
    <t>08/12/1996</t>
  </si>
  <si>
    <t>Võ Thị Thủy</t>
  </si>
  <si>
    <t>10/11/1994</t>
  </si>
  <si>
    <t>29/07/1994</t>
  </si>
  <si>
    <t>14F7511003</t>
  </si>
  <si>
    <t>07/06/1996</t>
  </si>
  <si>
    <t>14F7511107</t>
  </si>
  <si>
    <t>H'phyưk</t>
  </si>
  <si>
    <t>14F7511189</t>
  </si>
  <si>
    <t>10/06/1996</t>
  </si>
  <si>
    <t>14F7511222</t>
  </si>
  <si>
    <t>Mai Thị Mộng</t>
  </si>
  <si>
    <t>25/03/1994</t>
  </si>
  <si>
    <t>Ngành I khóa 2014-2018</t>
  </si>
  <si>
    <t>14F7511007</t>
  </si>
  <si>
    <t>Lê Dương Tú</t>
  </si>
  <si>
    <t>29/07/1996</t>
  </si>
  <si>
    <t>Ngành : Sư phạm Tiếng Pháp, Khóa 2013 - 2017</t>
  </si>
  <si>
    <t>14F7031015</t>
  </si>
  <si>
    <t>Hoàng Thị Mai</t>
  </si>
  <si>
    <t>14F7031016</t>
  </si>
  <si>
    <t>27/03/1996</t>
  </si>
  <si>
    <t>14F7031002</t>
  </si>
  <si>
    <t>Trần Lê Hạ</t>
  </si>
  <si>
    <t>Giao</t>
  </si>
  <si>
    <t>04/08/1995</t>
  </si>
  <si>
    <t>14F7031021</t>
  </si>
  <si>
    <t>Võ Nguyễn Thị Mỹ</t>
  </si>
  <si>
    <t>20/12/1994</t>
  </si>
  <si>
    <t>14F7031005</t>
  </si>
  <si>
    <t>10/07/1996</t>
  </si>
  <si>
    <t>14F7031007</t>
  </si>
  <si>
    <t>Phạm Thị Uyên</t>
  </si>
  <si>
    <t>15/11/1996</t>
  </si>
  <si>
    <t>14F7031008</t>
  </si>
  <si>
    <t>14F7031027</t>
  </si>
  <si>
    <t>Nguyễn Ngọc Uyên</t>
  </si>
  <si>
    <t>14F7031029</t>
  </si>
  <si>
    <t>Nguyễn Như</t>
  </si>
  <si>
    <t>09/07/1996</t>
  </si>
  <si>
    <t>14F7031011</t>
  </si>
  <si>
    <t>11/12/1996</t>
  </si>
  <si>
    <t>14F7031012</t>
  </si>
  <si>
    <t>14F7031034</t>
  </si>
  <si>
    <t>Đặng Thị Nhị</t>
  </si>
  <si>
    <t>01/12/1996</t>
  </si>
  <si>
    <t>14F7031013</t>
  </si>
  <si>
    <t>Lê Thái Cẩm</t>
  </si>
  <si>
    <t>14/05/1996</t>
  </si>
  <si>
    <t>13F7031096</t>
  </si>
  <si>
    <t>14F7031036</t>
  </si>
  <si>
    <t>Trương Phương</t>
  </si>
  <si>
    <t>06/10/1996</t>
  </si>
  <si>
    <t>14F7031037</t>
  </si>
  <si>
    <t>04/04/1996</t>
  </si>
  <si>
    <t>14F7041001</t>
  </si>
  <si>
    <t>Nguyễn Thị Phượng</t>
  </si>
  <si>
    <t>29/09/1996</t>
  </si>
  <si>
    <t>14F7041002</t>
  </si>
  <si>
    <t>Trần Nguyễn Thị Ngọc</t>
  </si>
  <si>
    <t>14F7041014</t>
  </si>
  <si>
    <t>Lại Thị Bích</t>
  </si>
  <si>
    <t>14F7041016</t>
  </si>
  <si>
    <t>Lê Thị Ánh</t>
  </si>
  <si>
    <t>02/03/1996</t>
  </si>
  <si>
    <t>14F7041005</t>
  </si>
  <si>
    <t>Đậu Văn</t>
  </si>
  <si>
    <t>14F7041006</t>
  </si>
  <si>
    <t>15/02/1996</t>
  </si>
  <si>
    <t>14F7041007</t>
  </si>
  <si>
    <t>14F7041019</t>
  </si>
  <si>
    <t>01/07/1996</t>
  </si>
  <si>
    <t>14F7041022</t>
  </si>
  <si>
    <t>Vũ Thanh</t>
  </si>
  <si>
    <t>15/05/1996</t>
  </si>
  <si>
    <t>14F7041023</t>
  </si>
  <si>
    <t>Sâm</t>
  </si>
  <si>
    <t>19/09/1996</t>
  </si>
  <si>
    <t>14F7041009</t>
  </si>
  <si>
    <t>23/10/1996</t>
  </si>
  <si>
    <t>CHLB Đức</t>
  </si>
  <si>
    <t>14F7541010</t>
  </si>
  <si>
    <t>Ái</t>
  </si>
  <si>
    <t>28/07/1996</t>
  </si>
  <si>
    <t>14F7541001</t>
  </si>
  <si>
    <t>01/08/1996</t>
  </si>
  <si>
    <t>14F7541003</t>
  </si>
  <si>
    <t>Hồ Thị Quỳnh</t>
  </si>
  <si>
    <t>14F7541006</t>
  </si>
  <si>
    <t>14F7541007</t>
  </si>
  <si>
    <t>Phan Thị Bảo</t>
  </si>
  <si>
    <t>14F7541009</t>
  </si>
  <si>
    <t>Trịnh Thị Kim</t>
  </si>
  <si>
    <t>30/10/1996</t>
  </si>
  <si>
    <t>14F7541012</t>
  </si>
  <si>
    <t>Chuyên</t>
  </si>
  <si>
    <t>14F7541013</t>
  </si>
  <si>
    <t>06/06/1996</t>
  </si>
  <si>
    <t>14F7541015</t>
  </si>
  <si>
    <t>14F7541014</t>
  </si>
  <si>
    <t>09/08/1996</t>
  </si>
  <si>
    <t>14F7541016</t>
  </si>
  <si>
    <t>Hoàng Thị Phương</t>
  </si>
  <si>
    <t>18/10/1996</t>
  </si>
  <si>
    <t>14F7541018</t>
  </si>
  <si>
    <t>22/02/1996</t>
  </si>
  <si>
    <t>14F7541020</t>
  </si>
  <si>
    <t>Hoàng Thị Bích</t>
  </si>
  <si>
    <t>14F7541021</t>
  </si>
  <si>
    <t>14F7541019</t>
  </si>
  <si>
    <t>14F7541023</t>
  </si>
  <si>
    <t>Bùi Thị Thu</t>
  </si>
  <si>
    <t>14F7541024</t>
  </si>
  <si>
    <t>16/08/1996</t>
  </si>
  <si>
    <t>14F7541025</t>
  </si>
  <si>
    <t>14/04/1996</t>
  </si>
  <si>
    <t>14F7541026</t>
  </si>
  <si>
    <t>Trần Thị Thảo</t>
  </si>
  <si>
    <t>01/10/1996</t>
  </si>
  <si>
    <t>14F7541028</t>
  </si>
  <si>
    <t>14F7541029</t>
  </si>
  <si>
    <t>14F7541030</t>
  </si>
  <si>
    <t>19/11/1996</t>
  </si>
  <si>
    <t>14F7541031</t>
  </si>
  <si>
    <t>Võ Thị Ngọc</t>
  </si>
  <si>
    <t>20/02/1996</t>
  </si>
  <si>
    <t>14F7541032</t>
  </si>
  <si>
    <t>14F7541036</t>
  </si>
  <si>
    <t>28/12/1996</t>
  </si>
  <si>
    <t>14F7541040</t>
  </si>
  <si>
    <t>12/10/1996</t>
  </si>
  <si>
    <t>14F7541041</t>
  </si>
  <si>
    <t>10/04/1996</t>
  </si>
  <si>
    <t>14F7541037</t>
  </si>
  <si>
    <t>14F7541038</t>
  </si>
  <si>
    <t>Hồ Thị Diệu</t>
  </si>
  <si>
    <t>12/09/1996</t>
  </si>
  <si>
    <t>14F7541039</t>
  </si>
  <si>
    <t>14F7541042</t>
  </si>
  <si>
    <t>Khuyên</t>
  </si>
  <si>
    <t>14F7541043</t>
  </si>
  <si>
    <t>Trần Thị Linh</t>
  </si>
  <si>
    <t>14F7541046</t>
  </si>
  <si>
    <t>14F7541048</t>
  </si>
  <si>
    <t>14F7541050</t>
  </si>
  <si>
    <t>15/07/1996</t>
  </si>
  <si>
    <t>14F7541051</t>
  </si>
  <si>
    <t>14/10/1996</t>
  </si>
  <si>
    <t>14F7541054</t>
  </si>
  <si>
    <t>26/10/1996</t>
  </si>
  <si>
    <t>14F7541055</t>
  </si>
  <si>
    <t>28/04/1996</t>
  </si>
  <si>
    <t>14F7541056</t>
  </si>
  <si>
    <t>Lê Thị Ly</t>
  </si>
  <si>
    <t>25/03/1996</t>
  </si>
  <si>
    <t>14F7541058</t>
  </si>
  <si>
    <t>Lê Thị Hằng</t>
  </si>
  <si>
    <t>08/04/1994</t>
  </si>
  <si>
    <t>14F7541059</t>
  </si>
  <si>
    <t>21/09/1996</t>
  </si>
  <si>
    <t>14F7541060</t>
  </si>
  <si>
    <t>16/06/1996</t>
  </si>
  <si>
    <t>14F7541061</t>
  </si>
  <si>
    <t>14F7541063</t>
  </si>
  <si>
    <t>18/08/1996</t>
  </si>
  <si>
    <t>14F7541064</t>
  </si>
  <si>
    <t>15/06/1996</t>
  </si>
  <si>
    <t>14F7541065</t>
  </si>
  <si>
    <t>Nguyễn Thị Vân</t>
  </si>
  <si>
    <t>14F7541066</t>
  </si>
  <si>
    <t>10/10/1996</t>
  </si>
  <si>
    <t>14F7541067</t>
  </si>
  <si>
    <t>Trần Thị Quý</t>
  </si>
  <si>
    <t>14F7541069</t>
  </si>
  <si>
    <t>Nguyễn Thị ánh</t>
  </si>
  <si>
    <t>14F7541070</t>
  </si>
  <si>
    <t>Nhạn</t>
  </si>
  <si>
    <t>07/04/1996</t>
  </si>
  <si>
    <t>14F7541071</t>
  </si>
  <si>
    <t>Đỗ Huỳnh</t>
  </si>
  <si>
    <t>14F7541072</t>
  </si>
  <si>
    <t>Thân Thị Hoài</t>
  </si>
  <si>
    <t>14F7541075</t>
  </si>
  <si>
    <t>16/11/1995</t>
  </si>
  <si>
    <t>14F7541077</t>
  </si>
  <si>
    <t>12/02/1996</t>
  </si>
  <si>
    <t>14F7541073</t>
  </si>
  <si>
    <t>14F7541078</t>
  </si>
  <si>
    <t>Nguyễn Phạm Hàn</t>
  </si>
  <si>
    <t>14F7541079</t>
  </si>
  <si>
    <t>Phùng Thị</t>
  </si>
  <si>
    <t>14F7541080</t>
  </si>
  <si>
    <t>14F7541081</t>
  </si>
  <si>
    <t>Nguyễn Trọng</t>
  </si>
  <si>
    <t>01/03/1996</t>
  </si>
  <si>
    <t>14F7541084</t>
  </si>
  <si>
    <t>14F7541085</t>
  </si>
  <si>
    <t>Lê Xuân</t>
  </si>
  <si>
    <t>20/12/1996</t>
  </si>
  <si>
    <t>14F7541086</t>
  </si>
  <si>
    <t>11/02/1996</t>
  </si>
  <si>
    <t>14F7541087</t>
  </si>
  <si>
    <t>Phan Thị Như</t>
  </si>
  <si>
    <t>26/03/1996</t>
  </si>
  <si>
    <t>14F7541088</t>
  </si>
  <si>
    <t>Trần Thị Hải</t>
  </si>
  <si>
    <t>14F7541090</t>
  </si>
  <si>
    <t>Bùi Văn</t>
  </si>
  <si>
    <t>06/12/1996</t>
  </si>
  <si>
    <t>14F7541091</t>
  </si>
  <si>
    <t>17/02/1996</t>
  </si>
  <si>
    <t>14F7541093</t>
  </si>
  <si>
    <t>14F7541096</t>
  </si>
  <si>
    <t>Vũ Khắc</t>
  </si>
  <si>
    <t>21/04/1996</t>
  </si>
  <si>
    <t>14F7541092</t>
  </si>
  <si>
    <t>Thành</t>
  </si>
  <si>
    <t>14F7541094</t>
  </si>
  <si>
    <t>21/11/1996</t>
  </si>
  <si>
    <t>14F7541097</t>
  </si>
  <si>
    <t>Nguyễn Thị Hiền</t>
  </si>
  <si>
    <t>10/03/1996</t>
  </si>
  <si>
    <t>14F7541098</t>
  </si>
  <si>
    <t>Thơm</t>
  </si>
  <si>
    <t>14F7541099</t>
  </si>
  <si>
    <t>12/08/1996</t>
  </si>
  <si>
    <t>14F7541100</t>
  </si>
  <si>
    <t>14F7541104</t>
  </si>
  <si>
    <t>Đặng Trần Anh</t>
  </si>
  <si>
    <t>14F7541101</t>
  </si>
  <si>
    <t>14F7541103</t>
  </si>
  <si>
    <t>Mai Thị Thanh</t>
  </si>
  <si>
    <t>09/04/1995</t>
  </si>
  <si>
    <t>14F7541105</t>
  </si>
  <si>
    <t>14F7541106</t>
  </si>
  <si>
    <t>24/02/1994</t>
  </si>
  <si>
    <t>14F7541107</t>
  </si>
  <si>
    <t>14F7541108</t>
  </si>
  <si>
    <t>Ngô Thị Thùy</t>
  </si>
  <si>
    <t>14F7541109</t>
  </si>
  <si>
    <t>14F7541110</t>
  </si>
  <si>
    <t>Thiều Thị</t>
  </si>
  <si>
    <t>14F7541112</t>
  </si>
  <si>
    <t>14F7541113</t>
  </si>
  <si>
    <t>Trương Thị Mỵ</t>
  </si>
  <si>
    <t>15/10/1996</t>
  </si>
  <si>
    <t>14F7541115</t>
  </si>
  <si>
    <t>03/08/1996</t>
  </si>
  <si>
    <t>14F7541117</t>
  </si>
  <si>
    <t>Đặng Thị Tố</t>
  </si>
  <si>
    <t>29/02/1996</t>
  </si>
  <si>
    <t>14F7541118</t>
  </si>
  <si>
    <t>Lê Hoàng Phương</t>
  </si>
  <si>
    <t>14F7541119</t>
  </si>
  <si>
    <t>Nguyễn Thị Tố</t>
  </si>
  <si>
    <t>22/01/1996</t>
  </si>
  <si>
    <t>14F7541120</t>
  </si>
  <si>
    <t>14F7051013</t>
  </si>
  <si>
    <t>Nguyễn Ngọc Tuấn</t>
  </si>
  <si>
    <t>14F7051016</t>
  </si>
  <si>
    <t>14F7051002</t>
  </si>
  <si>
    <t>14F7051003</t>
  </si>
  <si>
    <t>Võ Đăng</t>
  </si>
  <si>
    <t>14F7051020</t>
  </si>
  <si>
    <t>14F7051025</t>
  </si>
  <si>
    <t>Đinh Như Hồng</t>
  </si>
  <si>
    <t>14F7051021</t>
  </si>
  <si>
    <t>Dui</t>
  </si>
  <si>
    <t>14F7051024</t>
  </si>
  <si>
    <t>20/09/1996</t>
  </si>
  <si>
    <t>14F7051023</t>
  </si>
  <si>
    <t>Đinh Thị Lương</t>
  </si>
  <si>
    <t>14F7051027</t>
  </si>
  <si>
    <t>Hoàng Thị Hồng</t>
  </si>
  <si>
    <t>14F7051028</t>
  </si>
  <si>
    <t>03/11/1996</t>
  </si>
  <si>
    <t>14F7051004</t>
  </si>
  <si>
    <t>14F7051029</t>
  </si>
  <si>
    <t>Nguyễn Hồng</t>
  </si>
  <si>
    <t>30/06/1996</t>
  </si>
  <si>
    <t>14F7051005</t>
  </si>
  <si>
    <t>Mạc Thị</t>
  </si>
  <si>
    <t>Hiệp</t>
  </si>
  <si>
    <t>03/03/1993</t>
  </si>
  <si>
    <t>14F7051038</t>
  </si>
  <si>
    <t>14F7051032</t>
  </si>
  <si>
    <t>Tôn Thất Bảo</t>
  </si>
  <si>
    <t>22/12/1996</t>
  </si>
  <si>
    <t>14F7051040</t>
  </si>
  <si>
    <t>14F7051045</t>
  </si>
  <si>
    <t>14F7051006</t>
  </si>
  <si>
    <t>06/08/1996</t>
  </si>
  <si>
    <t>14F7051048</t>
  </si>
  <si>
    <t>09/09/1996</t>
  </si>
  <si>
    <t>14F7051049</t>
  </si>
  <si>
    <t>Trương Như</t>
  </si>
  <si>
    <t>Long</t>
  </si>
  <si>
    <t>01/04/1996</t>
  </si>
  <si>
    <t>14F7051051</t>
  </si>
  <si>
    <t>14F7051054</t>
  </si>
  <si>
    <t>14F7051056</t>
  </si>
  <si>
    <t>14F7051058</t>
  </si>
  <si>
    <t>Bạch Thị Kiều</t>
  </si>
  <si>
    <t>14F7051059</t>
  </si>
  <si>
    <t>14F7051063</t>
  </si>
  <si>
    <t>14F7051065</t>
  </si>
  <si>
    <t>14F7051066</t>
  </si>
  <si>
    <t>28/02/1996</t>
  </si>
  <si>
    <t>14F7051068</t>
  </si>
  <si>
    <t>Ngô Thị ý</t>
  </si>
  <si>
    <t>14F7051069</t>
  </si>
  <si>
    <t>05/01/1996</t>
  </si>
  <si>
    <t>14F7051073</t>
  </si>
  <si>
    <t>14F7051008</t>
  </si>
  <si>
    <t>14F7051075</t>
  </si>
  <si>
    <t>Hoàng Thành</t>
  </si>
  <si>
    <t>14F7051086</t>
  </si>
  <si>
    <t>14F7051010</t>
  </si>
  <si>
    <t>Phạm Trần Nhật</t>
  </si>
  <si>
    <t>26/05/1996</t>
  </si>
  <si>
    <t>14F7051092</t>
  </si>
  <si>
    <t>10/02/1996</t>
  </si>
  <si>
    <t>14F7051093</t>
  </si>
  <si>
    <t>Trịnh Thị Ngọc</t>
  </si>
  <si>
    <t>14F7051094</t>
  </si>
  <si>
    <t>14F7051099</t>
  </si>
  <si>
    <t>15/03/1996</t>
  </si>
  <si>
    <t>14F7051100</t>
  </si>
  <si>
    <t>Phan Ngọc</t>
  </si>
  <si>
    <t>14F7051103</t>
  </si>
  <si>
    <t>20/01/1996</t>
  </si>
  <si>
    <t>14F7051104</t>
  </si>
  <si>
    <t>17/04/1996</t>
  </si>
  <si>
    <t>14F7051110</t>
  </si>
  <si>
    <t>Lê Thuỳ</t>
  </si>
  <si>
    <t>21/01/1996</t>
  </si>
  <si>
    <t>14F7051111</t>
  </si>
  <si>
    <t>Tôn Nữ Thuý</t>
  </si>
  <si>
    <t>14F7051112</t>
  </si>
  <si>
    <t>14F7051113</t>
  </si>
  <si>
    <t>Lê Trần Thuý</t>
  </si>
  <si>
    <t>02/08/1996</t>
  </si>
  <si>
    <t>NIÊN KHÓA 2014 - 2018 VÀ CÁC KHÓA VỀ TRƯỚC</t>
  </si>
  <si>
    <t>Hồ sơ tốt nghiệp</t>
  </si>
  <si>
    <t>14F7511049</t>
  </si>
  <si>
    <t>Lê Thị Kim</t>
  </si>
  <si>
    <t>Chi</t>
  </si>
  <si>
    <t>14F7511608</t>
  </si>
  <si>
    <t>14F7511439</t>
  </si>
  <si>
    <t xml:space="preserve">Nguyễn Thị </t>
  </si>
  <si>
    <t xml:space="preserve">Ksor </t>
  </si>
  <si>
    <t>H'Nir</t>
  </si>
  <si>
    <t xml:space="preserve">Đoàn Thị Minh </t>
  </si>
  <si>
    <t>13F7031030</t>
  </si>
  <si>
    <t xml:space="preserve">Trần Thị Bích </t>
  </si>
  <si>
    <t>13F7011224</t>
  </si>
  <si>
    <t>13F7011357</t>
  </si>
  <si>
    <t>Lê Thị Phước</t>
  </si>
  <si>
    <t>Yên</t>
  </si>
  <si>
    <t>13F7011332</t>
  </si>
  <si>
    <t>13F7011163</t>
  </si>
  <si>
    <t>Tống Thị Quỳnh</t>
  </si>
  <si>
    <t>Mơ</t>
  </si>
  <si>
    <t>13F7011149</t>
  </si>
  <si>
    <t>Trương Thị Ly</t>
  </si>
  <si>
    <t>Lê Quang</t>
  </si>
  <si>
    <t>Duy</t>
  </si>
  <si>
    <t>13F7511154</t>
  </si>
  <si>
    <t>Nguyễn Thị Dạ</t>
  </si>
  <si>
    <t>13F7511308</t>
  </si>
  <si>
    <t>Nguyễn Thị Huyền</t>
  </si>
  <si>
    <t>13F7511243</t>
  </si>
  <si>
    <t>Tống Thị Hảo</t>
  </si>
  <si>
    <t>13F7511354</t>
  </si>
  <si>
    <t>Mai Minh</t>
  </si>
  <si>
    <t>Vũ</t>
  </si>
  <si>
    <t>13F7511283</t>
  </si>
  <si>
    <t>13F7511350</t>
  </si>
  <si>
    <t>Ngô Thị Tường</t>
  </si>
  <si>
    <t>Sonic</t>
  </si>
  <si>
    <t>13F7541040</t>
  </si>
  <si>
    <t>Nguyễn Phương Nhật</t>
  </si>
  <si>
    <t>14F7011001</t>
  </si>
  <si>
    <t>Đỗ Thị Trường</t>
  </si>
  <si>
    <t>14F7011013</t>
  </si>
  <si>
    <t>Tơ Ngôl</t>
  </si>
  <si>
    <t>14F7011016</t>
  </si>
  <si>
    <t>Nguyễn Ngọc Bảo</t>
  </si>
  <si>
    <t>14F7011022</t>
  </si>
  <si>
    <t>14F7011025</t>
  </si>
  <si>
    <t>Thân Thị Hạnh</t>
  </si>
  <si>
    <t>14F7011034</t>
  </si>
  <si>
    <t>Nguyễn Thị Mỹ</t>
  </si>
  <si>
    <t>14F7011037</t>
  </si>
  <si>
    <t>Thái Thị Mỹ</t>
  </si>
  <si>
    <t>14F7011040</t>
  </si>
  <si>
    <t>Lê Thị Thúy</t>
  </si>
  <si>
    <t>14F7011046</t>
  </si>
  <si>
    <t>14F7011049</t>
  </si>
  <si>
    <t>Phan Bội</t>
  </si>
  <si>
    <t>Huyên</t>
  </si>
  <si>
    <t>14F7011052</t>
  </si>
  <si>
    <t>14F7011055</t>
  </si>
  <si>
    <t>Trương Thị Xuân</t>
  </si>
  <si>
    <t>14F7011061</t>
  </si>
  <si>
    <t>14F7011064</t>
  </si>
  <si>
    <t>Kham</t>
  </si>
  <si>
    <t>14F7011067</t>
  </si>
  <si>
    <t>Lan</t>
  </si>
  <si>
    <t>14F7011073</t>
  </si>
  <si>
    <t>Nguyễn Thị Hà</t>
  </si>
  <si>
    <t>14F7011076</t>
  </si>
  <si>
    <t>Lĩnh</t>
  </si>
  <si>
    <t>14F7011079</t>
  </si>
  <si>
    <t>Loan</t>
  </si>
  <si>
    <t>14F7011082</t>
  </si>
  <si>
    <t>Nguyễn Ngọc Nhật</t>
  </si>
  <si>
    <t>14F7011085</t>
  </si>
  <si>
    <t>Lê Thị Diễm</t>
  </si>
  <si>
    <t>14F7011088</t>
  </si>
  <si>
    <t>Lê Bá Thành</t>
  </si>
  <si>
    <t>14F7011091</t>
  </si>
  <si>
    <t>Đỗ Bích</t>
  </si>
  <si>
    <t>14F7011094</t>
  </si>
  <si>
    <t>14F7011097</t>
  </si>
  <si>
    <t>Đinh Thị Minh</t>
  </si>
  <si>
    <t>14F7011100</t>
  </si>
  <si>
    <t>Thân Thị Thanh</t>
  </si>
  <si>
    <t>Nhẫn</t>
  </si>
  <si>
    <t>14F7011103</t>
  </si>
  <si>
    <t>Hồ Thảo</t>
  </si>
  <si>
    <t>14F7011109</t>
  </si>
  <si>
    <t>Trần Ngọc Thùy</t>
  </si>
  <si>
    <t>14F7011115</t>
  </si>
  <si>
    <t>Trần Thị Quỳnh</t>
  </si>
  <si>
    <t>14F7011121</t>
  </si>
  <si>
    <t>Thân Lê Nguyên</t>
  </si>
  <si>
    <t>14F7011124</t>
  </si>
  <si>
    <t>Huỳnh Thị</t>
  </si>
  <si>
    <t>14F7011130</t>
  </si>
  <si>
    <t>Quý</t>
  </si>
  <si>
    <t>14F7011133</t>
  </si>
  <si>
    <t>14F7011136</t>
  </si>
  <si>
    <t>Ngô Phương</t>
  </si>
  <si>
    <t>14F7011139</t>
  </si>
  <si>
    <t>14F7011142</t>
  </si>
  <si>
    <t>Đỗ Thị Hồng</t>
  </si>
  <si>
    <t>14F7011145</t>
  </si>
  <si>
    <t>Trần Thị Lệ</t>
  </si>
  <si>
    <t>14F7011148</t>
  </si>
  <si>
    <t>Thúy</t>
  </si>
  <si>
    <t>14F7011151</t>
  </si>
  <si>
    <t>Phạm Thị Thu</t>
  </si>
  <si>
    <t>14F7011154</t>
  </si>
  <si>
    <t>Đoàn Thanh</t>
  </si>
  <si>
    <t>14F7011160</t>
  </si>
  <si>
    <t>Nguyễn Thu</t>
  </si>
  <si>
    <t>14F7011169</t>
  </si>
  <si>
    <t>Triều</t>
  </si>
  <si>
    <t>14F7011172</t>
  </si>
  <si>
    <t>Nguyễn Trịnh Thảo</t>
  </si>
  <si>
    <t>14F7011175</t>
  </si>
  <si>
    <t>Trương Thị Tuyết</t>
  </si>
  <si>
    <t>14F7011178</t>
  </si>
  <si>
    <t>14F7011181</t>
  </si>
  <si>
    <t>Tuyết</t>
  </si>
  <si>
    <t>14F7011184</t>
  </si>
  <si>
    <t>Nguyễn Ngọc Khánh</t>
  </si>
  <si>
    <t>Tường</t>
  </si>
  <si>
    <t>14F7011187</t>
  </si>
  <si>
    <t>14F7011190</t>
  </si>
  <si>
    <t>Đoàn Thị Thảo</t>
  </si>
  <si>
    <t>13F7011234</t>
  </si>
  <si>
    <t>14F7011002</t>
  </si>
  <si>
    <t>Nguyễn Huỳnh Bảo</t>
  </si>
  <si>
    <t>14F7011008</t>
  </si>
  <si>
    <t>Phan Thị Ngọc</t>
  </si>
  <si>
    <t>14F7011014</t>
  </si>
  <si>
    <t>Đặng Phước Cẩm</t>
  </si>
  <si>
    <t>14F7011017</t>
  </si>
  <si>
    <t>Nguyễn Trần Bảo</t>
  </si>
  <si>
    <t>14F7011020</t>
  </si>
  <si>
    <t>14F7011026</t>
  </si>
  <si>
    <t>Trương Thị</t>
  </si>
  <si>
    <t>14F7011029</t>
  </si>
  <si>
    <t>Hồ Thị Thùy</t>
  </si>
  <si>
    <t>14F7011032</t>
  </si>
  <si>
    <t>Lê Hoàng Bảo</t>
  </si>
  <si>
    <t>Ghi</t>
  </si>
  <si>
    <t>14F7011038</t>
  </si>
  <si>
    <t>14F7011041</t>
  </si>
  <si>
    <t>14F7011044</t>
  </si>
  <si>
    <t>Võ Thị Mỹ</t>
  </si>
  <si>
    <t>14F7011047</t>
  </si>
  <si>
    <t>14F7011050</t>
  </si>
  <si>
    <t>Lâm Thị Thu</t>
  </si>
  <si>
    <t>14F7011053</t>
  </si>
  <si>
    <t>14F7011056</t>
  </si>
  <si>
    <t>Lê Ngọc Giáng</t>
  </si>
  <si>
    <t>14F7011059</t>
  </si>
  <si>
    <t>Nguyễn Nữ Quỳnh</t>
  </si>
  <si>
    <t>14F7011065</t>
  </si>
  <si>
    <t>Hoàng Quý</t>
  </si>
  <si>
    <t>Khánh</t>
  </si>
  <si>
    <t>14F7011068</t>
  </si>
  <si>
    <t>Đào Mai</t>
  </si>
  <si>
    <t>14F7011074</t>
  </si>
  <si>
    <t>14F7011077</t>
  </si>
  <si>
    <t>Đặng Thị Kim</t>
  </si>
  <si>
    <t>14F7011080</t>
  </si>
  <si>
    <t>Lư</t>
  </si>
  <si>
    <t>14F7011086</t>
  </si>
  <si>
    <t>Nguyễn Lê Quỳnh</t>
  </si>
  <si>
    <t>14F7011092</t>
  </si>
  <si>
    <t>14F7011095</t>
  </si>
  <si>
    <t>Lê Ngọc Hương</t>
  </si>
  <si>
    <t>14F7011104</t>
  </si>
  <si>
    <t>Hồ Thị Thúy</t>
  </si>
  <si>
    <t>14F7011107</t>
  </si>
  <si>
    <t>Phạm Thị Hòa</t>
  </si>
  <si>
    <t>14F7011110</t>
  </si>
  <si>
    <t>Trần Nhã Uyên</t>
  </si>
  <si>
    <t>14F7011113</t>
  </si>
  <si>
    <t>Cao Nguyễn Quỳnh</t>
  </si>
  <si>
    <t>14F7011116</t>
  </si>
  <si>
    <t>Nguyễn Thị Tú</t>
  </si>
  <si>
    <t>14F7011122</t>
  </si>
  <si>
    <t>Lê Nhật</t>
  </si>
  <si>
    <t>14F7011128</t>
  </si>
  <si>
    <t>Nguyễn Thị Như</t>
  </si>
  <si>
    <t>14F7011137</t>
  </si>
  <si>
    <t>Nguyễn Đình Thanh</t>
  </si>
  <si>
    <t>14F7011140</t>
  </si>
  <si>
    <t>Trần Thị Thạch</t>
  </si>
  <si>
    <t>14F7011146</t>
  </si>
  <si>
    <t>Đoàn Thị Bích</t>
  </si>
  <si>
    <t>14F7011149</t>
  </si>
  <si>
    <t>14F7011152</t>
  </si>
  <si>
    <t>Trần Thị Du</t>
  </si>
  <si>
    <t>14F7011155</t>
  </si>
  <si>
    <t>Trịnh Thị</t>
  </si>
  <si>
    <t>Thương</t>
  </si>
  <si>
    <t>14F7011158</t>
  </si>
  <si>
    <t>14F7011161</t>
  </si>
  <si>
    <t>Trần Ngọc Thiên</t>
  </si>
  <si>
    <t>14F7011170</t>
  </si>
  <si>
    <t>Bùi Thị Phương</t>
  </si>
  <si>
    <t>14F7011176</t>
  </si>
  <si>
    <t>Trúc</t>
  </si>
  <si>
    <t>14F7011179</t>
  </si>
  <si>
    <t>Nguyễn Thị Thanh</t>
  </si>
  <si>
    <t>14F7011182</t>
  </si>
  <si>
    <t>Phạm Thị ánh</t>
  </si>
  <si>
    <t>14F7011185</t>
  </si>
  <si>
    <t>Hoàng Thị Thu</t>
  </si>
  <si>
    <t>14F7011188</t>
  </si>
  <si>
    <t>14F7011191</t>
  </si>
  <si>
    <t>Xoan</t>
  </si>
  <si>
    <t>13F7011089</t>
  </si>
  <si>
    <t>14F7011003</t>
  </si>
  <si>
    <t>Đoàn Nam</t>
  </si>
  <si>
    <t>14F7011009</t>
  </si>
  <si>
    <t>Phạm Thị Quyên</t>
  </si>
  <si>
    <t>14F7011018</t>
  </si>
  <si>
    <t>Chung</t>
  </si>
  <si>
    <t>14F7011024</t>
  </si>
  <si>
    <t>14F7011030</t>
  </si>
  <si>
    <t>14F7011036</t>
  </si>
  <si>
    <t>Lâm Hiếu</t>
  </si>
  <si>
    <t>14F7011039</t>
  </si>
  <si>
    <t>Huỳnh Thị Bích</t>
  </si>
  <si>
    <t>14F7011045</t>
  </si>
  <si>
    <t>14F7011051</t>
  </si>
  <si>
    <t>14F7011054</t>
  </si>
  <si>
    <t>14F7011057</t>
  </si>
  <si>
    <t>14F7011060</t>
  </si>
  <si>
    <t>Pơ Loong Kim</t>
  </si>
  <si>
    <t>14F7011063</t>
  </si>
  <si>
    <t>Hữu</t>
  </si>
  <si>
    <t>14F7011066</t>
  </si>
  <si>
    <t>Kim</t>
  </si>
  <si>
    <t>14F7011069</t>
  </si>
  <si>
    <t>14F7011075</t>
  </si>
  <si>
    <t>Nguyễn Thị Thùy</t>
  </si>
  <si>
    <t>14F7011078</t>
  </si>
  <si>
    <t>14F7011081</t>
  </si>
  <si>
    <t>14F7011084</t>
  </si>
  <si>
    <t>Phạm Nguyễn Nhật</t>
  </si>
  <si>
    <t>14F7011087</t>
  </si>
  <si>
    <t>Vương Thị Tiểu</t>
  </si>
  <si>
    <t>14F7011090</t>
  </si>
  <si>
    <t>Nay H'</t>
  </si>
  <si>
    <t>Ngoc</t>
  </si>
  <si>
    <t>14F7011093</t>
  </si>
  <si>
    <t>14F7011099</t>
  </si>
  <si>
    <t>Phạm Thị Kim</t>
  </si>
  <si>
    <t>Nhã</t>
  </si>
  <si>
    <t>14F7011102</t>
  </si>
  <si>
    <t>Đỗ Thảo</t>
  </si>
  <si>
    <t>14F7011108</t>
  </si>
  <si>
    <t>Phạm Thị Quỳnh</t>
  </si>
  <si>
    <t>14F7011111</t>
  </si>
  <si>
    <t>Nhị</t>
  </si>
  <si>
    <t>14F7011114</t>
  </si>
  <si>
    <t>14F7011117</t>
  </si>
  <si>
    <t>Phan Thị Châu</t>
  </si>
  <si>
    <t>14F7011120</t>
  </si>
  <si>
    <t>Thái Linh</t>
  </si>
  <si>
    <t>14F7011126</t>
  </si>
  <si>
    <t>Bùi Trương Khánh</t>
  </si>
  <si>
    <t>14F7011129</t>
  </si>
  <si>
    <t>Phạm Thị Nhật</t>
  </si>
  <si>
    <t>14F7011132</t>
  </si>
  <si>
    <t>14F7011135</t>
  </si>
  <si>
    <t>Lê Thị Diệu</t>
  </si>
  <si>
    <t>14F7011141</t>
  </si>
  <si>
    <t>14F7011144</t>
  </si>
  <si>
    <t>14F7011147</t>
  </si>
  <si>
    <t>Ngô Thị Minh</t>
  </si>
  <si>
    <t>14F7011153</t>
  </si>
  <si>
    <t>Đoàn Ngọc ái</t>
  </si>
  <si>
    <t>14F7011156</t>
  </si>
  <si>
    <t>Adrơng H</t>
  </si>
  <si>
    <t>Tô</t>
  </si>
  <si>
    <t>14F7011159</t>
  </si>
  <si>
    <t>14F7011162</t>
  </si>
  <si>
    <t>Đặng Lê Bảo</t>
  </si>
  <si>
    <t>14F7011165</t>
  </si>
  <si>
    <t>Trương Thị Bích</t>
  </si>
  <si>
    <t>14F7011168</t>
  </si>
  <si>
    <t>14F7011174</t>
  </si>
  <si>
    <t>14F7011177</t>
  </si>
  <si>
    <t>Phạm Đức</t>
  </si>
  <si>
    <t>14F7011180</t>
  </si>
  <si>
    <t>14F7011186</t>
  </si>
  <si>
    <t>Nguyễn Lê Trâm</t>
  </si>
  <si>
    <t>14F7011189</t>
  </si>
  <si>
    <t>Nguyễn Thị Nhất</t>
  </si>
  <si>
    <t>14F7011192</t>
  </si>
  <si>
    <t>Trần Thị Thanh</t>
  </si>
  <si>
    <t>13F7011351</t>
  </si>
  <si>
    <t>14F7511001</t>
  </si>
  <si>
    <t>Nguyễn Thái</t>
  </si>
  <si>
    <t>14F7511009</t>
  </si>
  <si>
    <t>14F7511017</t>
  </si>
  <si>
    <t>14F7511025</t>
  </si>
  <si>
    <t>Võ Thị Kim</t>
  </si>
  <si>
    <t>14F7511041</t>
  </si>
  <si>
    <t>14F7511065</t>
  </si>
  <si>
    <t>Cao Thị Kim</t>
  </si>
  <si>
    <t>14F7511073</t>
  </si>
  <si>
    <t>Bùi Thị Mỹ</t>
  </si>
  <si>
    <t>14F7511081</t>
  </si>
  <si>
    <t>Trần Thanh</t>
  </si>
  <si>
    <t>Dũng</t>
  </si>
  <si>
    <t>14F7511113</t>
  </si>
  <si>
    <t>Ngô Thị Vĩnh</t>
  </si>
  <si>
    <t>14F7511121</t>
  </si>
  <si>
    <t>14F7511129</t>
  </si>
  <si>
    <t>14F7511145</t>
  </si>
  <si>
    <t>Nguyễn Thị Diểm</t>
  </si>
  <si>
    <t>14F7511153</t>
  </si>
  <si>
    <t>14F7511161</t>
  </si>
  <si>
    <t>14F7511177</t>
  </si>
  <si>
    <t>Huệ</t>
  </si>
  <si>
    <t>14F7511185</t>
  </si>
  <si>
    <t>14F7511193</t>
  </si>
  <si>
    <t>14F7511201</t>
  </si>
  <si>
    <t>14F7511217</t>
  </si>
  <si>
    <t>Tôn Nữ Tịnh</t>
  </si>
  <si>
    <t>14F7511225</t>
  </si>
  <si>
    <t>14F7511233</t>
  </si>
  <si>
    <t>Trần Thị Kiều</t>
  </si>
  <si>
    <t>14F7511241</t>
  </si>
  <si>
    <t>Mai Thị</t>
  </si>
  <si>
    <t>Lượm</t>
  </si>
  <si>
    <t>14F7511249</t>
  </si>
  <si>
    <t>14F7511257</t>
  </si>
  <si>
    <t>Đoàn ái</t>
  </si>
  <si>
    <t>14F7511265</t>
  </si>
  <si>
    <t>Lê Huyền</t>
  </si>
  <si>
    <t>14F7511297</t>
  </si>
  <si>
    <t>Ngoan</t>
  </si>
  <si>
    <t>14F7511313</t>
  </si>
  <si>
    <t>Cao Lý Phương</t>
  </si>
  <si>
    <t>14F7511337</t>
  </si>
  <si>
    <t>14F7511345</t>
  </si>
  <si>
    <t>14F7511361</t>
  </si>
  <si>
    <t>Võ Thị Cẩm</t>
  </si>
  <si>
    <t>14F7511377</t>
  </si>
  <si>
    <t>Ngô Thị Hồng</t>
  </si>
  <si>
    <t>14F7511385</t>
  </si>
  <si>
    <t>14F7511393</t>
  </si>
  <si>
    <t>Nguyễn Hữu</t>
  </si>
  <si>
    <t>Phước</t>
  </si>
  <si>
    <t>14F7511401</t>
  </si>
  <si>
    <t>Quế</t>
  </si>
  <si>
    <t>14F7511409</t>
  </si>
  <si>
    <t>14F7511417</t>
  </si>
  <si>
    <t>Văn Thị Như</t>
  </si>
  <si>
    <t>14F7511433</t>
  </si>
  <si>
    <t>14F7511441</t>
  </si>
  <si>
    <t>Phan Thị Tâm</t>
  </si>
  <si>
    <t>14F7511449</t>
  </si>
  <si>
    <t>14F7511465</t>
  </si>
  <si>
    <t>14F7511473</t>
  </si>
  <si>
    <t>Nguyễn Minh</t>
  </si>
  <si>
    <t>Thỏa</t>
  </si>
  <si>
    <t>14F7511481</t>
  </si>
  <si>
    <t>14F7511489</t>
  </si>
  <si>
    <t>14F7511497</t>
  </si>
  <si>
    <t>Đinh Thị</t>
  </si>
  <si>
    <t>14F7511505</t>
  </si>
  <si>
    <t>Lê Thủy</t>
  </si>
  <si>
    <t>14F7511521</t>
  </si>
  <si>
    <t>Võ Thị Hoài</t>
  </si>
  <si>
    <t>14F7511529</t>
  </si>
  <si>
    <t>Lê Bội Thanh</t>
  </si>
  <si>
    <t>14F7511545</t>
  </si>
  <si>
    <t>Hồ Trương Việt</t>
  </si>
  <si>
    <t>14F7511553</t>
  </si>
  <si>
    <t>Tý</t>
  </si>
  <si>
    <t>14F7511561</t>
  </si>
  <si>
    <t>Hồ Thị Hạnh</t>
  </si>
  <si>
    <t>14F7511569</t>
  </si>
  <si>
    <t>Vương</t>
  </si>
  <si>
    <t>14F7511577</t>
  </si>
  <si>
    <t>Nguyễn Nữ Hoàng</t>
  </si>
  <si>
    <t>14F7511585</t>
  </si>
  <si>
    <t>ý</t>
  </si>
  <si>
    <t>13F7511327</t>
  </si>
  <si>
    <t>Dương Vĩnh</t>
  </si>
  <si>
    <t>Trí</t>
  </si>
  <si>
    <t>14F7511010</t>
  </si>
  <si>
    <t>Lê Vân</t>
  </si>
  <si>
    <t>14F7511018</t>
  </si>
  <si>
    <t>Phạm Thị Trâm</t>
  </si>
  <si>
    <t>14F7511026</t>
  </si>
  <si>
    <t>Phạm Thị Xuân</t>
  </si>
  <si>
    <t>14F7511034</t>
  </si>
  <si>
    <t>Mai Xuân</t>
  </si>
  <si>
    <t>Bằng</t>
  </si>
  <si>
    <t>Đặng Thị Cẩm</t>
  </si>
  <si>
    <t>14F7511058</t>
  </si>
  <si>
    <t>14F7511074</t>
  </si>
  <si>
    <t>Đinh Thị Mỹ</t>
  </si>
  <si>
    <t>14F7511082</t>
  </si>
  <si>
    <t>14F7511090</t>
  </si>
  <si>
    <t>14F7511098</t>
  </si>
  <si>
    <t>14F7511106</t>
  </si>
  <si>
    <t>Giếng</t>
  </si>
  <si>
    <t>14F7511114</t>
  </si>
  <si>
    <t>14F7511122</t>
  </si>
  <si>
    <t>Trần Kim Ngân</t>
  </si>
  <si>
    <t>14F7511130</t>
  </si>
  <si>
    <t>Nguyễn Mai Tú</t>
  </si>
  <si>
    <t>14F7511138</t>
  </si>
  <si>
    <t>14F7511146</t>
  </si>
  <si>
    <t>14F7511154</t>
  </si>
  <si>
    <t>Huỳnh Thị Thu</t>
  </si>
  <si>
    <t>14F7511178</t>
  </si>
  <si>
    <t>14F7511186</t>
  </si>
  <si>
    <t>Lương Thị Thanh</t>
  </si>
  <si>
    <t>14F7511194</t>
  </si>
  <si>
    <t>Trần Ngọc</t>
  </si>
  <si>
    <t>Khang</t>
  </si>
  <si>
    <t>14F7511210</t>
  </si>
  <si>
    <t>Lê</t>
  </si>
  <si>
    <t>14F7511218</t>
  </si>
  <si>
    <t>Châu Thị Ngọc</t>
  </si>
  <si>
    <t>14F7511226</t>
  </si>
  <si>
    <t>Phan Thị Thuỳ</t>
  </si>
  <si>
    <t>14F7511234</t>
  </si>
  <si>
    <t>Phạm Văn</t>
  </si>
  <si>
    <t>14F7511242</t>
  </si>
  <si>
    <t>Lượng</t>
  </si>
  <si>
    <t>14F7511258</t>
  </si>
  <si>
    <t>Đoàn Thị Nguyệt</t>
  </si>
  <si>
    <t>14F7511274</t>
  </si>
  <si>
    <t>14F7511282</t>
  </si>
  <si>
    <t>Lê Ngọc</t>
  </si>
  <si>
    <t>14F7511298</t>
  </si>
  <si>
    <t>14F7511322</t>
  </si>
  <si>
    <t>14F7511330</t>
  </si>
  <si>
    <t>Nguyễn Thị ý</t>
  </si>
  <si>
    <t>14F7511338</t>
  </si>
  <si>
    <t>14F7511370</t>
  </si>
  <si>
    <t>14F7511378</t>
  </si>
  <si>
    <t>14F7511394</t>
  </si>
  <si>
    <t>14F7511402</t>
  </si>
  <si>
    <t>14F7511418</t>
  </si>
  <si>
    <t>Đoàn Văn</t>
  </si>
  <si>
    <t>14F7511426</t>
  </si>
  <si>
    <t>Sương</t>
  </si>
  <si>
    <t>14F7511434</t>
  </si>
  <si>
    <t>Võ Thị Minh</t>
  </si>
  <si>
    <t>14F7511442</t>
  </si>
  <si>
    <t>14F7511450</t>
  </si>
  <si>
    <t>14F7511466</t>
  </si>
  <si>
    <t>14F7511474</t>
  </si>
  <si>
    <t>Lương Thị</t>
  </si>
  <si>
    <t>Thống</t>
  </si>
  <si>
    <t>14F7511490</t>
  </si>
  <si>
    <t>14F7511498</t>
  </si>
  <si>
    <t>14F7511506</t>
  </si>
  <si>
    <t>Nguyễn Thị Thuý</t>
  </si>
  <si>
    <t>14F7511514</t>
  </si>
  <si>
    <t>Mai Yến</t>
  </si>
  <si>
    <t>14F7511538</t>
  </si>
  <si>
    <t>Tôn Nữ Ngọc</t>
  </si>
  <si>
    <t>14F7511554</t>
  </si>
  <si>
    <t>Châu Phương</t>
  </si>
  <si>
    <t>14F7511570</t>
  </si>
  <si>
    <t>Mai Trúc Thảo</t>
  </si>
  <si>
    <t>14F7511578</t>
  </si>
  <si>
    <t>14F7511586</t>
  </si>
  <si>
    <t>Nguyễn Viết Như</t>
  </si>
  <si>
    <t>14F7511613</t>
  </si>
  <si>
    <t>Nguyễn Thị Ánh</t>
  </si>
  <si>
    <t>13F7511106</t>
  </si>
  <si>
    <t>14F7511019</t>
  </si>
  <si>
    <t>Tô Thị Kiều</t>
  </si>
  <si>
    <t>14F7511027</t>
  </si>
  <si>
    <t>Hồ Thị Ngọc</t>
  </si>
  <si>
    <t>14F7511035</t>
  </si>
  <si>
    <t>Bê</t>
  </si>
  <si>
    <t>14F7511043</t>
  </si>
  <si>
    <t>Lê Thanh Quỳnh</t>
  </si>
  <si>
    <t>14F7511059</t>
  </si>
  <si>
    <t>14F7511067</t>
  </si>
  <si>
    <t>Huỳnh Thị Phương</t>
  </si>
  <si>
    <t>14F7511075</t>
  </si>
  <si>
    <t>Nguyễn Thị Trúc</t>
  </si>
  <si>
    <t>14F7511083</t>
  </si>
  <si>
    <t>14F7511091</t>
  </si>
  <si>
    <t>14F7511099</t>
  </si>
  <si>
    <t>Gấm</t>
  </si>
  <si>
    <t>14F7511123</t>
  </si>
  <si>
    <t>Chu Thị Thanh</t>
  </si>
  <si>
    <t>14F7511163</t>
  </si>
  <si>
    <t>Nguyễn Huy</t>
  </si>
  <si>
    <t>14F7511171</t>
  </si>
  <si>
    <t>Nguyễn Hoa</t>
  </si>
  <si>
    <t>14F7511179</t>
  </si>
  <si>
    <t>Lê Minh</t>
  </si>
  <si>
    <t>14F7511187</t>
  </si>
  <si>
    <t>Lưu Thị Diễm</t>
  </si>
  <si>
    <t>14F7511203</t>
  </si>
  <si>
    <t>14F7511211</t>
  </si>
  <si>
    <t>Huỳnh Ngọc Kim</t>
  </si>
  <si>
    <t>14F7511227</t>
  </si>
  <si>
    <t>Trần Thị Thùy</t>
  </si>
  <si>
    <t>14F7511235</t>
  </si>
  <si>
    <t>Trần Thành</t>
  </si>
  <si>
    <t>14F7511243</t>
  </si>
  <si>
    <t>14F7511251</t>
  </si>
  <si>
    <t>14F7511267</t>
  </si>
  <si>
    <t>14F7511275</t>
  </si>
  <si>
    <t>14F7511291</t>
  </si>
  <si>
    <t>Huỳnh Thị Mỹ</t>
  </si>
  <si>
    <t>14F7511299</t>
  </si>
  <si>
    <t>Hồ Thị Thảo</t>
  </si>
  <si>
    <t>14F7511307</t>
  </si>
  <si>
    <t>Trần Thị Hoàng</t>
  </si>
  <si>
    <t>14F7511315</t>
  </si>
  <si>
    <t>Hoàng Thị Lan</t>
  </si>
  <si>
    <t>14F7511331</t>
  </si>
  <si>
    <t>14F7511339</t>
  </si>
  <si>
    <t>Trương Quỳnh</t>
  </si>
  <si>
    <t>14F7511347</t>
  </si>
  <si>
    <t>14F7511355</t>
  </si>
  <si>
    <t>14F7511371</t>
  </si>
  <si>
    <t>Trần Thị Kim</t>
  </si>
  <si>
    <t>14F7511379</t>
  </si>
  <si>
    <t>14F7511387</t>
  </si>
  <si>
    <t>14F7511403</t>
  </si>
  <si>
    <t>Nguyễn Phạm</t>
  </si>
  <si>
    <t>14F7511419</t>
  </si>
  <si>
    <t>14F7511435</t>
  </si>
  <si>
    <t>Đỗ Thị Mộng</t>
  </si>
  <si>
    <t>Tằm</t>
  </si>
  <si>
    <t>14F7511451</t>
  </si>
  <si>
    <t>14F7511459</t>
  </si>
  <si>
    <t>Thái Thị</t>
  </si>
  <si>
    <t>14F7511467</t>
  </si>
  <si>
    <t>Lê Hoàng Uyên</t>
  </si>
  <si>
    <t>14F7511475</t>
  </si>
  <si>
    <t>Thuyên</t>
  </si>
  <si>
    <t>14F7511491</t>
  </si>
  <si>
    <t>14F7511499</t>
  </si>
  <si>
    <t>Phan Thị Hoài</t>
  </si>
  <si>
    <t>14F7511515</t>
  </si>
  <si>
    <t>14F7511523</t>
  </si>
  <si>
    <t>Bùi Thị Quỳnh</t>
  </si>
  <si>
    <t>14F7511555</t>
  </si>
  <si>
    <t>Phan Thị Nhị</t>
  </si>
  <si>
    <t>14F7511563</t>
  </si>
  <si>
    <t>Nguyễn Thị Loan</t>
  </si>
  <si>
    <t>14F7511571</t>
  </si>
  <si>
    <t>Vỹ</t>
  </si>
  <si>
    <t>14F7511579</t>
  </si>
  <si>
    <t>14F7511591</t>
  </si>
  <si>
    <t>14F7511592</t>
  </si>
  <si>
    <t>Phạm Thị Thảo</t>
  </si>
  <si>
    <t>14F7511596</t>
  </si>
  <si>
    <t>14F7511597</t>
  </si>
  <si>
    <t>13F7511023</t>
  </si>
  <si>
    <t>Vũ Thị Lan</t>
  </si>
  <si>
    <t>14F7511012</t>
  </si>
  <si>
    <t>14F7511020</t>
  </si>
  <si>
    <t>14F7511028</t>
  </si>
  <si>
    <t>14F7511036</t>
  </si>
  <si>
    <t>14F7511044</t>
  </si>
  <si>
    <t>Lê Thị Anh</t>
  </si>
  <si>
    <t>14F7511052</t>
  </si>
  <si>
    <t>Hoàng Văn</t>
  </si>
  <si>
    <t>Công</t>
  </si>
  <si>
    <t>14F7511060</t>
  </si>
  <si>
    <t>14F7511076</t>
  </si>
  <si>
    <t>Phan Hồ Khả</t>
  </si>
  <si>
    <t>14F7511084</t>
  </si>
  <si>
    <t>Đào</t>
  </si>
  <si>
    <t>14F7511100</t>
  </si>
  <si>
    <t>Lê Thị Hương</t>
  </si>
  <si>
    <t>14F7511108</t>
  </si>
  <si>
    <t>Bùi Thị Lộc</t>
  </si>
  <si>
    <t>14F7511116</t>
  </si>
  <si>
    <t>14F7511140</t>
  </si>
  <si>
    <t>14F7511148</t>
  </si>
  <si>
    <t>14F7511164</t>
  </si>
  <si>
    <t>Nguyễn Viết Huy</t>
  </si>
  <si>
    <t>14F7511172</t>
  </si>
  <si>
    <t>14F7511180</t>
  </si>
  <si>
    <t>14F7511188</t>
  </si>
  <si>
    <t>14F7511196</t>
  </si>
  <si>
    <t>14F7511212</t>
  </si>
  <si>
    <t>Lên</t>
  </si>
  <si>
    <t>14F7511220</t>
  </si>
  <si>
    <t>Lê Thị Kiều</t>
  </si>
  <si>
    <t>14F7511228</t>
  </si>
  <si>
    <t>14F7511236</t>
  </si>
  <si>
    <t>Lộc</t>
  </si>
  <si>
    <t>14F7511244</t>
  </si>
  <si>
    <t>Dương Phạm Thị</t>
  </si>
  <si>
    <t>14F7511252</t>
  </si>
  <si>
    <t>14F7511260</t>
  </si>
  <si>
    <t>Nguyễn Bùi Thùy</t>
  </si>
  <si>
    <t>14F7511268</t>
  </si>
  <si>
    <t>Nguyễn Trần Thảo</t>
  </si>
  <si>
    <t>14F7511276</t>
  </si>
  <si>
    <t>14F7511284</t>
  </si>
  <si>
    <t>14F7511292</t>
  </si>
  <si>
    <t>14F7511300</t>
  </si>
  <si>
    <t>14F7511308</t>
  </si>
  <si>
    <t>Nguyễn Thị Phong</t>
  </si>
  <si>
    <t>14F7511316</t>
  </si>
  <si>
    <t>Hoàng Thị ý</t>
  </si>
  <si>
    <t>14F7511324</t>
  </si>
  <si>
    <t>Ngô Thị Yến</t>
  </si>
  <si>
    <t>14F7511332</t>
  </si>
  <si>
    <t>Phạm Lê Uyển</t>
  </si>
  <si>
    <t>14F7511348</t>
  </si>
  <si>
    <t>Lê Thị Tuyết</t>
  </si>
  <si>
    <t>14F7511356</t>
  </si>
  <si>
    <t>14F7511364</t>
  </si>
  <si>
    <t>Nguyễn Thị Hằng</t>
  </si>
  <si>
    <t>14F7511372</t>
  </si>
  <si>
    <t>Châu Thuận</t>
  </si>
  <si>
    <t>Phát</t>
  </si>
  <si>
    <t>14F7511380</t>
  </si>
  <si>
    <t>Hoàng Thị Thảo</t>
  </si>
  <si>
    <t>14F7511412</t>
  </si>
  <si>
    <t>14F7511420</t>
  </si>
  <si>
    <t>14F7511428</t>
  </si>
  <si>
    <t>Đỗ Thị Thanh</t>
  </si>
  <si>
    <t>14F7511436</t>
  </si>
  <si>
    <t>Đinh Thị Ngọc</t>
  </si>
  <si>
    <t>14F7511460</t>
  </si>
  <si>
    <t>Trần Nguyên Yên</t>
  </si>
  <si>
    <t>14F7511468</t>
  </si>
  <si>
    <t>Lê Thị Uyên</t>
  </si>
  <si>
    <t>14F7511476</t>
  </si>
  <si>
    <t>Thuý</t>
  </si>
  <si>
    <t>14F7511492</t>
  </si>
  <si>
    <t>14F7511500</t>
  </si>
  <si>
    <t>Phạm Thị Ngọc</t>
  </si>
  <si>
    <t>14F7511516</t>
  </si>
  <si>
    <t>Nguyễn Thị Thuỳ</t>
  </si>
  <si>
    <t>14F7511524</t>
  </si>
  <si>
    <t>Lê Thị Minh</t>
  </si>
  <si>
    <t>14F7511556</t>
  </si>
  <si>
    <t>út</t>
  </si>
  <si>
    <t>14F7511564</t>
  </si>
  <si>
    <t>Viên</t>
  </si>
  <si>
    <t>14F7511572</t>
  </si>
  <si>
    <t>Hồ Hoàng Nghinh</t>
  </si>
  <si>
    <t>14F7511580</t>
  </si>
  <si>
    <t>14F7511588</t>
  </si>
  <si>
    <t>Trần Thiên</t>
  </si>
  <si>
    <t>14F7511005</t>
  </si>
  <si>
    <t>Hoàng Thị Kim</t>
  </si>
  <si>
    <t>14F7511013</t>
  </si>
  <si>
    <t>14F7511021</t>
  </si>
  <si>
    <t>14F7511029</t>
  </si>
  <si>
    <t>Lê Phan Hồng</t>
  </si>
  <si>
    <t>14F7511037</t>
  </si>
  <si>
    <t>14F7511045</t>
  </si>
  <si>
    <t>14F7511053</t>
  </si>
  <si>
    <t>Cao Thị Thanh</t>
  </si>
  <si>
    <t>14F7511061</t>
  </si>
  <si>
    <t>Hà Thị Ngọc</t>
  </si>
  <si>
    <t>14F7511077</t>
  </si>
  <si>
    <t>Phạm Thị Mỹ</t>
  </si>
  <si>
    <t>14F7511093</t>
  </si>
  <si>
    <t>Tôn Nữ Thục</t>
  </si>
  <si>
    <t>Đoan</t>
  </si>
  <si>
    <t>14F7511109</t>
  </si>
  <si>
    <t>Đinh Thị Thanh</t>
  </si>
  <si>
    <t>14F7511117</t>
  </si>
  <si>
    <t>14F7511141</t>
  </si>
  <si>
    <t>Huỳnh Minh</t>
  </si>
  <si>
    <t>14F7511157</t>
  </si>
  <si>
    <t>Trần</t>
  </si>
  <si>
    <t>14F7511173</t>
  </si>
  <si>
    <t>Văn Thị Thanh</t>
  </si>
  <si>
    <t>14F7511181</t>
  </si>
  <si>
    <t>14F7511197</t>
  </si>
  <si>
    <t>Nguyễn Vũ</t>
  </si>
  <si>
    <t>14F7511213</t>
  </si>
  <si>
    <t>14F7511237</t>
  </si>
  <si>
    <t>Nguyễn Quang</t>
  </si>
  <si>
    <t>Lợi</t>
  </si>
  <si>
    <t>14F7511253</t>
  </si>
  <si>
    <t>Trương Ngọc</t>
  </si>
  <si>
    <t>Mẫn</t>
  </si>
  <si>
    <t>14F7511261</t>
  </si>
  <si>
    <t>Từ Công</t>
  </si>
  <si>
    <t>14F7511269</t>
  </si>
  <si>
    <t>Tống Thảo</t>
  </si>
  <si>
    <t>14F7511277</t>
  </si>
  <si>
    <t>14F7511293</t>
  </si>
  <si>
    <t>14F7511309</t>
  </si>
  <si>
    <t>Nhân</t>
  </si>
  <si>
    <t>14F7511317</t>
  </si>
  <si>
    <t>Hồ Nguyễn Tịnh</t>
  </si>
  <si>
    <t>14F7511333</t>
  </si>
  <si>
    <t>Phạm Trần Uyên</t>
  </si>
  <si>
    <t>14F7511349</t>
  </si>
  <si>
    <t>14F7511357</t>
  </si>
  <si>
    <t>14F7511373</t>
  </si>
  <si>
    <t>Trần Thuận</t>
  </si>
  <si>
    <t>14F7511381</t>
  </si>
  <si>
    <t>Hồ Thị Hoàng</t>
  </si>
  <si>
    <t>14F7511389</t>
  </si>
  <si>
    <t>Phạm Thị Minh</t>
  </si>
  <si>
    <t>14F7511421</t>
  </si>
  <si>
    <t>Lê Thị ánh</t>
  </si>
  <si>
    <t>Sang</t>
  </si>
  <si>
    <t>14F7511429</t>
  </si>
  <si>
    <t>14F7511437</t>
  </si>
  <si>
    <t>14F7511445</t>
  </si>
  <si>
    <t>Ngô Quang</t>
  </si>
  <si>
    <t>14F7511453</t>
  </si>
  <si>
    <t>14F7511477</t>
  </si>
  <si>
    <t>14F7511485</t>
  </si>
  <si>
    <t>14F7511517</t>
  </si>
  <si>
    <t>Ông Thị Thuỳ</t>
  </si>
  <si>
    <t>14F7511525</t>
  </si>
  <si>
    <t>14F7511533</t>
  </si>
  <si>
    <t>Hồ Thị Lan</t>
  </si>
  <si>
    <t>14F7511557</t>
  </si>
  <si>
    <t>14F7511573</t>
  </si>
  <si>
    <t>14F7511581</t>
  </si>
  <si>
    <t>Võ Thị Nhã</t>
  </si>
  <si>
    <t>14F7511600</t>
  </si>
  <si>
    <t>Võ Thành</t>
  </si>
  <si>
    <t>14F7511602</t>
  </si>
  <si>
    <t>14F7511604</t>
  </si>
  <si>
    <t>Hoàng Lương Như</t>
  </si>
  <si>
    <t>14F7511605</t>
  </si>
  <si>
    <t>Đinh Thị Thảo</t>
  </si>
  <si>
    <t>14F7511006</t>
  </si>
  <si>
    <t>Huỳnh Ngọc Trâm</t>
  </si>
  <si>
    <t>14F7511022</t>
  </si>
  <si>
    <t>14F7511046</t>
  </si>
  <si>
    <t>Đào Thị Kim</t>
  </si>
  <si>
    <t>14F7511062</t>
  </si>
  <si>
    <t>Hồ Thuỵ Ngọc</t>
  </si>
  <si>
    <t>14F7511070</t>
  </si>
  <si>
    <t>Nguyễn Thị Lệ</t>
  </si>
  <si>
    <t>14F7511078</t>
  </si>
  <si>
    <t>Trần Mỹ</t>
  </si>
  <si>
    <t>14F7511094</t>
  </si>
  <si>
    <t>Đông</t>
  </si>
  <si>
    <t>14F7511102</t>
  </si>
  <si>
    <t>14F7511110</t>
  </si>
  <si>
    <t>Đoàn Thị</t>
  </si>
  <si>
    <t>14F7511126</t>
  </si>
  <si>
    <t>Hồ Thị Mỹ</t>
  </si>
  <si>
    <t>Hảo</t>
  </si>
  <si>
    <t>14F7511134</t>
  </si>
  <si>
    <t>14F7511142</t>
  </si>
  <si>
    <t>14F7511150</t>
  </si>
  <si>
    <t>14F7511166</t>
  </si>
  <si>
    <t>Đào Thị</t>
  </si>
  <si>
    <t>Hòe</t>
  </si>
  <si>
    <t>14F7511174</t>
  </si>
  <si>
    <t>Huế</t>
  </si>
  <si>
    <t>14F7511182</t>
  </si>
  <si>
    <t>Vũ Dương Phương</t>
  </si>
  <si>
    <t>14F7511198</t>
  </si>
  <si>
    <t>Khuê</t>
  </si>
  <si>
    <t>14F7511214</t>
  </si>
  <si>
    <t>14F7511230</t>
  </si>
  <si>
    <t>14F7511238</t>
  </si>
  <si>
    <t>Dương Ngọc</t>
  </si>
  <si>
    <t>14F7511246</t>
  </si>
  <si>
    <t>14F7511262</t>
  </si>
  <si>
    <t>14F7511270</t>
  </si>
  <si>
    <t>Trần Thị Diễm</t>
  </si>
  <si>
    <t>14F7511278</t>
  </si>
  <si>
    <t>14F7511286</t>
  </si>
  <si>
    <t>14F7511294</t>
  </si>
  <si>
    <t>Nguyễn Thị Tuyết</t>
  </si>
  <si>
    <t>14F7511310</t>
  </si>
  <si>
    <t>Nguyễn Thành Thảo</t>
  </si>
  <si>
    <t>14F7511334</t>
  </si>
  <si>
    <t>Thân Anh Tường</t>
  </si>
  <si>
    <t>14F7511342</t>
  </si>
  <si>
    <t>Nhiên</t>
  </si>
  <si>
    <t>14F7511350</t>
  </si>
  <si>
    <t>14F7511358</t>
  </si>
  <si>
    <t>Phan Thị Quỳnh</t>
  </si>
  <si>
    <t>14F7511374</t>
  </si>
  <si>
    <t>Phấn</t>
  </si>
  <si>
    <t>14F7511382</t>
  </si>
  <si>
    <t>Lê Ngọc Nguyên</t>
  </si>
  <si>
    <t>14F7511390</t>
  </si>
  <si>
    <t>Trần Nguyễn Bích</t>
  </si>
  <si>
    <t>14F7511406</t>
  </si>
  <si>
    <t>Bạch Thị Khánh</t>
  </si>
  <si>
    <t>14F7511414</t>
  </si>
  <si>
    <t>Phạm Thị Như</t>
  </si>
  <si>
    <t>14F7511422</t>
  </si>
  <si>
    <t>14F7511446</t>
  </si>
  <si>
    <t>14F7511454</t>
  </si>
  <si>
    <t>Ngô Thị Thạch</t>
  </si>
  <si>
    <t>14F7511470</t>
  </si>
  <si>
    <t>Trần Thị Vũ</t>
  </si>
  <si>
    <t>14F7511478</t>
  </si>
  <si>
    <t>14F7511486</t>
  </si>
  <si>
    <t>14F7511494</t>
  </si>
  <si>
    <t>Hoàng Ngọc Anh</t>
  </si>
  <si>
    <t>14F7511510</t>
  </si>
  <si>
    <t>14F7511526</t>
  </si>
  <si>
    <t>14F7511534</t>
  </si>
  <si>
    <t>Hồ Thị Phương</t>
  </si>
  <si>
    <t>14F7511550</t>
  </si>
  <si>
    <t>14F7511558</t>
  </si>
  <si>
    <t>14F7511574</t>
  </si>
  <si>
    <t>14F7511582</t>
  </si>
  <si>
    <t>Võ Thị Thảo</t>
  </si>
  <si>
    <t>14F7511589</t>
  </si>
  <si>
    <t>Trần Thị Nhã</t>
  </si>
  <si>
    <t>14F7511015</t>
  </si>
  <si>
    <t>Phan Ngọc Lâm</t>
  </si>
  <si>
    <t>14F7511023</t>
  </si>
  <si>
    <t>14F7511031</t>
  </si>
  <si>
    <t>14F7511039</t>
  </si>
  <si>
    <t>Bông</t>
  </si>
  <si>
    <t>14F7511055</t>
  </si>
  <si>
    <t>Bùi Kim</t>
  </si>
  <si>
    <t>14F7511079</t>
  </si>
  <si>
    <t>14F7511095</t>
  </si>
  <si>
    <t>14F7511111</t>
  </si>
  <si>
    <t>Lê Hằng</t>
  </si>
  <si>
    <t>14F7511135</t>
  </si>
  <si>
    <t>14F7511143</t>
  </si>
  <si>
    <t>Ngô Thị Lệ</t>
  </si>
  <si>
    <t>14F7511151</t>
  </si>
  <si>
    <t>14F7511167</t>
  </si>
  <si>
    <t>Hóa</t>
  </si>
  <si>
    <t>14F7511191</t>
  </si>
  <si>
    <t>Trần Thị Khánh</t>
  </si>
  <si>
    <t>14F7511199</t>
  </si>
  <si>
    <t>14F7511207</t>
  </si>
  <si>
    <t>Lài</t>
  </si>
  <si>
    <t>14F7511223</t>
  </si>
  <si>
    <t>Nguyễn Khánh</t>
  </si>
  <si>
    <t>14F7511231</t>
  </si>
  <si>
    <t>14F7511255</t>
  </si>
  <si>
    <t>Lê Thị Hà</t>
  </si>
  <si>
    <t>Mi</t>
  </si>
  <si>
    <t>14F7511271</t>
  </si>
  <si>
    <t>Dương Thị Thiện</t>
  </si>
  <si>
    <t>14F7511279</t>
  </si>
  <si>
    <t>Mai Ni</t>
  </si>
  <si>
    <t>14F7511287</t>
  </si>
  <si>
    <t>14F7511295</t>
  </si>
  <si>
    <t>Phạm Thị Vi</t>
  </si>
  <si>
    <t>14F7511303</t>
  </si>
  <si>
    <t>Đào Thị ánh</t>
  </si>
  <si>
    <t>14F7511311</t>
  </si>
  <si>
    <t>Phan Đình Lập</t>
  </si>
  <si>
    <t>14F7511335</t>
  </si>
  <si>
    <t>Trần Hoàng ái</t>
  </si>
  <si>
    <t>14F7511351</t>
  </si>
  <si>
    <t>Phạm Thị Tuyết</t>
  </si>
  <si>
    <t>14F7511359</t>
  </si>
  <si>
    <t>14F7511375</t>
  </si>
  <si>
    <t>Nguyễn Thúc</t>
  </si>
  <si>
    <t>Phi</t>
  </si>
  <si>
    <t>14F7511383</t>
  </si>
  <si>
    <t>Lê Phước Hoài</t>
  </si>
  <si>
    <t>14F7511391</t>
  </si>
  <si>
    <t>14F7511407</t>
  </si>
  <si>
    <t>Lê Hồ Như</t>
  </si>
  <si>
    <t>14F7511423</t>
  </si>
  <si>
    <t>Trương Sỷ Hồng</t>
  </si>
  <si>
    <t>14F7511447</t>
  </si>
  <si>
    <t>Hà Thị</t>
  </si>
  <si>
    <t>14F7511455</t>
  </si>
  <si>
    <t>14F7511471</t>
  </si>
  <si>
    <t>Thì</t>
  </si>
  <si>
    <t>14F7511479</t>
  </si>
  <si>
    <t>Lê Thị Phương</t>
  </si>
  <si>
    <t>14F7511487</t>
  </si>
  <si>
    <t>Phan Thị Diệu</t>
  </si>
  <si>
    <t>14F7511495</t>
  </si>
  <si>
    <t>Nguyễn Anh</t>
  </si>
  <si>
    <t>14F7511503</t>
  </si>
  <si>
    <t>Lê Thanh</t>
  </si>
  <si>
    <t>14F7511511</t>
  </si>
  <si>
    <t>Hoàng Thị Bảo</t>
  </si>
  <si>
    <t>14F7511527</t>
  </si>
  <si>
    <t>14F7511535</t>
  </si>
  <si>
    <t>Lại Thị Ngọc</t>
  </si>
  <si>
    <t>14F7511543</t>
  </si>
  <si>
    <t>Võ Tiến</t>
  </si>
  <si>
    <t>Trung</t>
  </si>
  <si>
    <t>14F7511551</t>
  </si>
  <si>
    <t>Phan Thanh</t>
  </si>
  <si>
    <t>14F7511559</t>
  </si>
  <si>
    <t>Sầm Thị</t>
  </si>
  <si>
    <t>14F7511575</t>
  </si>
  <si>
    <t>Đặng Thị Như</t>
  </si>
  <si>
    <t>14F7511583</t>
  </si>
  <si>
    <t>Huỳnh Thị Như</t>
  </si>
  <si>
    <t>14F7511606</t>
  </si>
  <si>
    <t>14F7511607</t>
  </si>
  <si>
    <t>Nguyễn Ngọc</t>
  </si>
  <si>
    <t>14F7511609</t>
  </si>
  <si>
    <t>14F7511611</t>
  </si>
  <si>
    <t>14F7511612</t>
  </si>
  <si>
    <t>Vũ Hồng Bảo</t>
  </si>
  <si>
    <t>13F7511339</t>
  </si>
  <si>
    <t>14F7511008</t>
  </si>
  <si>
    <t>Lê Hoàng Minh</t>
  </si>
  <si>
    <t>14F7511016</t>
  </si>
  <si>
    <t>Phan Thị Lan</t>
  </si>
  <si>
    <t>14F7511048</t>
  </si>
  <si>
    <t>14F7511064</t>
  </si>
  <si>
    <t>Doan</t>
  </si>
  <si>
    <t>14F7511072</t>
  </si>
  <si>
    <t>Tưởng Thị Thuỳ</t>
  </si>
  <si>
    <t>14F7511088</t>
  </si>
  <si>
    <t>Trương Thị Hữu</t>
  </si>
  <si>
    <t>Đại</t>
  </si>
  <si>
    <t>14F7511096</t>
  </si>
  <si>
    <t>Đinh Thành</t>
  </si>
  <si>
    <t>14F7511104</t>
  </si>
  <si>
    <t>Nguyễn Thị Hương</t>
  </si>
  <si>
    <t>14F7511112</t>
  </si>
  <si>
    <t>14F7511128</t>
  </si>
  <si>
    <t>Hoàng Trần Đức</t>
  </si>
  <si>
    <t>14F7511136</t>
  </si>
  <si>
    <t>14F7511144</t>
  </si>
  <si>
    <t>14F7511152</t>
  </si>
  <si>
    <t>14F7511160</t>
  </si>
  <si>
    <t>14F7511168</t>
  </si>
  <si>
    <t>14F7511176</t>
  </si>
  <si>
    <t>14F7511184</t>
  </si>
  <si>
    <t>Dương Thị Mai</t>
  </si>
  <si>
    <t>14F7511200</t>
  </si>
  <si>
    <t>Huỳnh Thị Thúy</t>
  </si>
  <si>
    <t>14F7511208</t>
  </si>
  <si>
    <t>Thái Thị Hoa</t>
  </si>
  <si>
    <t>14F7511216</t>
  </si>
  <si>
    <t>14F7511224</t>
  </si>
  <si>
    <t>Nguyễn Thanh Hiền</t>
  </si>
  <si>
    <t>14F7511232</t>
  </si>
  <si>
    <t>14F7511240</t>
  </si>
  <si>
    <t>Lương</t>
  </si>
  <si>
    <t>14F7511264</t>
  </si>
  <si>
    <t>Huỳnh Tiểu</t>
  </si>
  <si>
    <t>14F7511280</t>
  </si>
  <si>
    <t>Nguyễn Thị Chi</t>
  </si>
  <si>
    <t>14F7511288</t>
  </si>
  <si>
    <t>14F7511296</t>
  </si>
  <si>
    <t>Nghiêm</t>
  </si>
  <si>
    <t>14F7511312</t>
  </si>
  <si>
    <t>14F7511336</t>
  </si>
  <si>
    <t>Trần Thị Hạ</t>
  </si>
  <si>
    <t>14F7511344</t>
  </si>
  <si>
    <t>14F7511352</t>
  </si>
  <si>
    <t>14F7511360</t>
  </si>
  <si>
    <t>14F7511376</t>
  </si>
  <si>
    <t>Trương Vĩnh</t>
  </si>
  <si>
    <t>Phú</t>
  </si>
  <si>
    <t>14F7511384</t>
  </si>
  <si>
    <t>Lê Quỳnh</t>
  </si>
  <si>
    <t>14F7511392</t>
  </si>
  <si>
    <t>Võ Thị Lam</t>
  </si>
  <si>
    <t>14F7511408</t>
  </si>
  <si>
    <t>Lê Phước Khánh</t>
  </si>
  <si>
    <t>14F7511440</t>
  </si>
  <si>
    <t>14F7511448</t>
  </si>
  <si>
    <t>Hoàng Lê Phương</t>
  </si>
  <si>
    <t>14F7511456</t>
  </si>
  <si>
    <t>14F7511464</t>
  </si>
  <si>
    <t>14F7511480</t>
  </si>
  <si>
    <t>Cao Thị Như</t>
  </si>
  <si>
    <t>14F7511488</t>
  </si>
  <si>
    <t>Đặng Thị Phương</t>
  </si>
  <si>
    <t>14F7511496</t>
  </si>
  <si>
    <t>14F7511504</t>
  </si>
  <si>
    <t>Lê Thị Thuỷ</t>
  </si>
  <si>
    <t>14F7511512</t>
  </si>
  <si>
    <t>Lê Hồng Bảo</t>
  </si>
  <si>
    <t>14F7511528</t>
  </si>
  <si>
    <t>Phan Thị Bích</t>
  </si>
  <si>
    <t>14F7511544</t>
  </si>
  <si>
    <t>14F7511552</t>
  </si>
  <si>
    <t>14F7511560</t>
  </si>
  <si>
    <t>Lê Công</t>
  </si>
  <si>
    <t>Văn</t>
  </si>
  <si>
    <t>14F7511568</t>
  </si>
  <si>
    <t>Trần Quang</t>
  </si>
  <si>
    <t>14F7511576</t>
  </si>
  <si>
    <t>14F7521001</t>
  </si>
  <si>
    <t>Dật</t>
  </si>
  <si>
    <t>14F7521002</t>
  </si>
  <si>
    <t>Quách Ngọc</t>
  </si>
  <si>
    <t>14F7521013</t>
  </si>
  <si>
    <t>14F7521030</t>
  </si>
  <si>
    <t>Phan Thị Tú</t>
  </si>
  <si>
    <t>14F7521031</t>
  </si>
  <si>
    <t>Dương Quang</t>
  </si>
  <si>
    <t>13F7521034</t>
  </si>
  <si>
    <t xml:space="preserve">Nguyễn Thị Thùy </t>
  </si>
  <si>
    <t>14F7031014</t>
  </si>
  <si>
    <t>Nguyễn Vĩnh</t>
  </si>
  <si>
    <t>14F7031030</t>
  </si>
  <si>
    <t>Hồ Đắc Thái</t>
  </si>
  <si>
    <t xml:space="preserve">Lê THị Thảo </t>
  </si>
  <si>
    <t>14F7531011</t>
  </si>
  <si>
    <t>Trần Thị Nhật</t>
  </si>
  <si>
    <t>14F7531023</t>
  </si>
  <si>
    <t>14F7531025</t>
  </si>
  <si>
    <t>Nguyễn Thị Hạnh</t>
  </si>
  <si>
    <t>14F7531027</t>
  </si>
  <si>
    <t>Hà Trương Khả</t>
  </si>
  <si>
    <t>14F7531066</t>
  </si>
  <si>
    <t>Nguyễn Thành Thiện</t>
  </si>
  <si>
    <t>14F7531072</t>
  </si>
  <si>
    <t>14F7531085</t>
  </si>
  <si>
    <t>14F7531098</t>
  </si>
  <si>
    <t>Nguyễn Dương Phương</t>
  </si>
  <si>
    <t>13F7541074</t>
  </si>
  <si>
    <t>14F7541083</t>
  </si>
  <si>
    <t>14F7541017</t>
  </si>
  <si>
    <t>14F7541045</t>
  </si>
  <si>
    <t>Hoàng Duy</t>
  </si>
  <si>
    <t>Lâm</t>
  </si>
  <si>
    <t>14F7041004</t>
  </si>
  <si>
    <t>Nguyễn Thị ái</t>
  </si>
  <si>
    <t>Nguyễn Hoàng Hoài</t>
  </si>
  <si>
    <t>14F7551001</t>
  </si>
  <si>
    <t>Dương Thị Trâm</t>
  </si>
  <si>
    <t>14F7551010</t>
  </si>
  <si>
    <t>Trần Thị Vân</t>
  </si>
  <si>
    <t>14F7551013</t>
  </si>
  <si>
    <t>Hoàng Thị Ngọc</t>
  </si>
  <si>
    <t>14F7551025</t>
  </si>
  <si>
    <t>14F7551028</t>
  </si>
  <si>
    <t>Đường</t>
  </si>
  <si>
    <t>14F7551031</t>
  </si>
  <si>
    <t>Phạm Thị Hà</t>
  </si>
  <si>
    <t>14F7551034</t>
  </si>
  <si>
    <t>14F7551040</t>
  </si>
  <si>
    <t>14F7551043</t>
  </si>
  <si>
    <t>14F7551046</t>
  </si>
  <si>
    <t>Hòa</t>
  </si>
  <si>
    <t>14F7551049</t>
  </si>
  <si>
    <t>Cáp Thị Ngọc</t>
  </si>
  <si>
    <t>14F7551052</t>
  </si>
  <si>
    <t>14F7551055</t>
  </si>
  <si>
    <t>14F7551058</t>
  </si>
  <si>
    <t>14F7551061</t>
  </si>
  <si>
    <t>Ngô Thị Mỹ</t>
  </si>
  <si>
    <t>Lành</t>
  </si>
  <si>
    <t>14F7551064</t>
  </si>
  <si>
    <t>14F7551073</t>
  </si>
  <si>
    <t>Đoàn Hồng</t>
  </si>
  <si>
    <t>14F7551076</t>
  </si>
  <si>
    <t>Đoàn Thị Thanh</t>
  </si>
  <si>
    <t>14F7551082</t>
  </si>
  <si>
    <t>14F7551088</t>
  </si>
  <si>
    <t>14F7551091</t>
  </si>
  <si>
    <t>Bùi Thị Tâm</t>
  </si>
  <si>
    <t>Nghĩa</t>
  </si>
  <si>
    <t>14F7551094</t>
  </si>
  <si>
    <t>14F7551103</t>
  </si>
  <si>
    <t>14F7551106</t>
  </si>
  <si>
    <t>Tôn Nữ Bảo</t>
  </si>
  <si>
    <t>14F7551109</t>
  </si>
  <si>
    <t>Lương Thị Hồng</t>
  </si>
  <si>
    <t>14F7551127</t>
  </si>
  <si>
    <t>14F7551136</t>
  </si>
  <si>
    <t>14F7551139</t>
  </si>
  <si>
    <t>14F7551142</t>
  </si>
  <si>
    <t>14F7551148</t>
  </si>
  <si>
    <t>14F7551151</t>
  </si>
  <si>
    <t>Huỳnh Ngọc Yên</t>
  </si>
  <si>
    <t>14F7551154</t>
  </si>
  <si>
    <t>Thoa</t>
  </si>
  <si>
    <t>14F7551160</t>
  </si>
  <si>
    <t>Phan Thị Phương</t>
  </si>
  <si>
    <t>14F7551163</t>
  </si>
  <si>
    <t>Ngô Thị Diệu</t>
  </si>
  <si>
    <t>14F7551169</t>
  </si>
  <si>
    <t>Lê Thị Huyền</t>
  </si>
  <si>
    <t>14F7551175</t>
  </si>
  <si>
    <t>14F7551181</t>
  </si>
  <si>
    <t>14F7551184</t>
  </si>
  <si>
    <t>Kim Bảo</t>
  </si>
  <si>
    <t>14F7551187</t>
  </si>
  <si>
    <t>14F7551190</t>
  </si>
  <si>
    <t>14F7551193</t>
  </si>
  <si>
    <t>14F7551196</t>
  </si>
  <si>
    <t>14F7551199</t>
  </si>
  <si>
    <t>Trần Hải</t>
  </si>
  <si>
    <t>14F7551202</t>
  </si>
  <si>
    <t>Trần Thị Như</t>
  </si>
  <si>
    <t>13F7551164</t>
  </si>
  <si>
    <t>Dương Thảo</t>
  </si>
  <si>
    <t>14F7551002</t>
  </si>
  <si>
    <t>Hoàng Dương</t>
  </si>
  <si>
    <t>14F7551011</t>
  </si>
  <si>
    <t>Đặng Thị Ngọc</t>
  </si>
  <si>
    <t>14F7551014</t>
  </si>
  <si>
    <t>Cam</t>
  </si>
  <si>
    <t>14F7551020</t>
  </si>
  <si>
    <t>14F7551023</t>
  </si>
  <si>
    <t>14F7551032</t>
  </si>
  <si>
    <t>Hoàng Thị Thái</t>
  </si>
  <si>
    <t>14F7551035</t>
  </si>
  <si>
    <t>14F7551038</t>
  </si>
  <si>
    <t>Lê Thị Mỹ</t>
  </si>
  <si>
    <t>14F7551044</t>
  </si>
  <si>
    <t>14F7551047</t>
  </si>
  <si>
    <t>14F7551050</t>
  </si>
  <si>
    <t>14F7551053</t>
  </si>
  <si>
    <t>Tống Phước Mỹ</t>
  </si>
  <si>
    <t>14F7551056</t>
  </si>
  <si>
    <t>Nguyễn Quốc</t>
  </si>
  <si>
    <t>Hưng</t>
  </si>
  <si>
    <t>14F7551059</t>
  </si>
  <si>
    <t>Lanh</t>
  </si>
  <si>
    <t>14F7551062</t>
  </si>
  <si>
    <t>14F7551065</t>
  </si>
  <si>
    <t>14F7551071</t>
  </si>
  <si>
    <t>14F7551074</t>
  </si>
  <si>
    <t>Bùi Thục</t>
  </si>
  <si>
    <t>14F7551077</t>
  </si>
  <si>
    <t>Trần Nguyễn Trúc</t>
  </si>
  <si>
    <t>14F7551080</t>
  </si>
  <si>
    <t>Hồ Nhật</t>
  </si>
  <si>
    <t>14F7551083</t>
  </si>
  <si>
    <t>Đỗ Thị Thuý</t>
  </si>
  <si>
    <t>14F7551089</t>
  </si>
  <si>
    <t>14F7551095</t>
  </si>
  <si>
    <t>14F7551098</t>
  </si>
  <si>
    <t>14F7551101</t>
  </si>
  <si>
    <t>Nguyễn Hoàng</t>
  </si>
  <si>
    <t>14F7551104</t>
  </si>
  <si>
    <t>Nguyễn Thị Thảo</t>
  </si>
  <si>
    <t>14F7551107</t>
  </si>
  <si>
    <t>Trần Thị Thuỳ</t>
  </si>
  <si>
    <t>14F7551110</t>
  </si>
  <si>
    <t>Nguyễn Thùy</t>
  </si>
  <si>
    <t>14F7551113</t>
  </si>
  <si>
    <t>14F7551116</t>
  </si>
  <si>
    <t>14F7551119</t>
  </si>
  <si>
    <t>Nguyễn Thị Kiều Lâm</t>
  </si>
  <si>
    <t>14F7551131</t>
  </si>
  <si>
    <t>14F7551134</t>
  </si>
  <si>
    <t>Dương Văn</t>
  </si>
  <si>
    <t>Quyền</t>
  </si>
  <si>
    <t>14F7551137</t>
  </si>
  <si>
    <t>Nguyễn Hương Nguyệt</t>
  </si>
  <si>
    <t>14F7551140</t>
  </si>
  <si>
    <t>Cao Thị Ngọc</t>
  </si>
  <si>
    <t>14F7551143</t>
  </si>
  <si>
    <t>Ngô Lê Thanh</t>
  </si>
  <si>
    <t>14F7551146</t>
  </si>
  <si>
    <t>14F7551149</t>
  </si>
  <si>
    <t>14F7551158</t>
  </si>
  <si>
    <t>14F7551161</t>
  </si>
  <si>
    <t>Trần Đan</t>
  </si>
  <si>
    <t>14F7551167</t>
  </si>
  <si>
    <t>14F7551173</t>
  </si>
  <si>
    <t>14F7551176</t>
  </si>
  <si>
    <t>Trần Quỳnh</t>
  </si>
  <si>
    <t>14F7551179</t>
  </si>
  <si>
    <t>Nguyễn Hoàng Hải</t>
  </si>
  <si>
    <t>14F7551182</t>
  </si>
  <si>
    <t>14F7551185</t>
  </si>
  <si>
    <t>Tuất</t>
  </si>
  <si>
    <t>14F7551194</t>
  </si>
  <si>
    <t>14F7551197</t>
  </si>
  <si>
    <t>Lê Thị Hoàng</t>
  </si>
  <si>
    <t>14F7551200</t>
  </si>
  <si>
    <t>Trương Thị Phương</t>
  </si>
  <si>
    <t>14F7551203</t>
  </si>
  <si>
    <t>14F7551003</t>
  </si>
  <si>
    <t>Lê Tấn Nhật</t>
  </si>
  <si>
    <t>14F7551006</t>
  </si>
  <si>
    <t>Nguyễn Quế Tâm</t>
  </si>
  <si>
    <t>14F7551021</t>
  </si>
  <si>
    <t>Diệu</t>
  </si>
  <si>
    <t>14F7551033</t>
  </si>
  <si>
    <t>14F7551039</t>
  </si>
  <si>
    <t>14F7551042</t>
  </si>
  <si>
    <t>Hiển</t>
  </si>
  <si>
    <t>14F7551045</t>
  </si>
  <si>
    <t>14F7551048</t>
  </si>
  <si>
    <t>Đỗ Thị</t>
  </si>
  <si>
    <t>14F7551060</t>
  </si>
  <si>
    <t>14F7551063</t>
  </si>
  <si>
    <t>Lập</t>
  </si>
  <si>
    <t>14F7551066</t>
  </si>
  <si>
    <t>14F7551072</t>
  </si>
  <si>
    <t>14F7551075</t>
  </si>
  <si>
    <t>Lê Thanh Hoàng</t>
  </si>
  <si>
    <t>14F7551084</t>
  </si>
  <si>
    <t>14F7551087</t>
  </si>
  <si>
    <t>Bùi Đức</t>
  </si>
  <si>
    <t>14F7551090</t>
  </si>
  <si>
    <t>14F7551093</t>
  </si>
  <si>
    <t>14F7551096</t>
  </si>
  <si>
    <t>14F7551108</t>
  </si>
  <si>
    <t>Trần Thị Tiểu</t>
  </si>
  <si>
    <t>14F7551111</t>
  </si>
  <si>
    <t>14F7551117</t>
  </si>
  <si>
    <t>Lê Thị Hàn</t>
  </si>
  <si>
    <t>14F7551120</t>
  </si>
  <si>
    <t>Nguyễn Thị Thục</t>
  </si>
  <si>
    <t>14F7551129</t>
  </si>
  <si>
    <t>Phan Thị Duy</t>
  </si>
  <si>
    <t>14F7551132</t>
  </si>
  <si>
    <t>14F7551135</t>
  </si>
  <si>
    <t>14F7551138</t>
  </si>
  <si>
    <t>Kỳ Dương Nhật</t>
  </si>
  <si>
    <t>14F7551150</t>
  </si>
  <si>
    <t>Võ Thị Hồng</t>
  </si>
  <si>
    <t>14F7551153</t>
  </si>
  <si>
    <t>Nguyễn Hà Tâm</t>
  </si>
  <si>
    <t>14F7551156</t>
  </si>
  <si>
    <t>14F7551162</t>
  </si>
  <si>
    <t>Bùi Thị Anh</t>
  </si>
  <si>
    <t>14F7551168</t>
  </si>
  <si>
    <t>Lê Ngọc Thiên</t>
  </si>
  <si>
    <t>14F7551171</t>
  </si>
  <si>
    <t>14F7551174</t>
  </si>
  <si>
    <t>Hồ Lê Anh</t>
  </si>
  <si>
    <t>14F7551177</t>
  </si>
  <si>
    <t>Lê Phước Quý Hoài</t>
  </si>
  <si>
    <t>14F7551180</t>
  </si>
  <si>
    <t>14F7551186</t>
  </si>
  <si>
    <t>14F7551189</t>
  </si>
  <si>
    <t>Lê Hương</t>
  </si>
  <si>
    <t>14F7551192</t>
  </si>
  <si>
    <t>14F7551195</t>
  </si>
  <si>
    <t>Xi</t>
  </si>
  <si>
    <t>14F7551201</t>
  </si>
  <si>
    <t>Vỏ Thị Hồng</t>
  </si>
  <si>
    <t>13F7551148</t>
  </si>
  <si>
    <t>Trần Thị Bảo</t>
  </si>
  <si>
    <t>14F7551018</t>
  </si>
  <si>
    <t>Nguyễn Sỹ</t>
  </si>
  <si>
    <t>14F7551069</t>
  </si>
  <si>
    <t>14F7051031</t>
  </si>
  <si>
    <t>14F7051072</t>
  </si>
  <si>
    <t>Hồ Nguyên Hoài</t>
  </si>
  <si>
    <t>14F7051077</t>
  </si>
  <si>
    <t>14F7061001</t>
  </si>
  <si>
    <t>Nguyễn Huyền</t>
  </si>
  <si>
    <t>14F7061003</t>
  </si>
  <si>
    <t>Bùi Thành</t>
  </si>
  <si>
    <t>14F7061014</t>
  </si>
  <si>
    <t>Dương Gia</t>
  </si>
  <si>
    <t>14F7061017</t>
  </si>
  <si>
    <t>14F7061040</t>
  </si>
  <si>
    <t>Hoàng Thị Huyền</t>
  </si>
  <si>
    <t>14F7061043</t>
  </si>
  <si>
    <t>14F7061047</t>
  </si>
  <si>
    <t>Cẩm</t>
  </si>
  <si>
    <t>hoãn xét TN</t>
  </si>
  <si>
    <t>17/10/1992</t>
  </si>
  <si>
    <t>02/08/1995</t>
  </si>
  <si>
    <t>13F7511014</t>
  </si>
  <si>
    <t>Trần Nữ Hồng</t>
  </si>
  <si>
    <t>11/08/1995</t>
  </si>
  <si>
    <t>18/01/1996</t>
  </si>
  <si>
    <t>28/10/1996</t>
  </si>
  <si>
    <t>17/10/1996</t>
  </si>
  <si>
    <t>09/02/1996</t>
  </si>
  <si>
    <t>17/07/1996</t>
  </si>
  <si>
    <t>30/04/1996</t>
  </si>
  <si>
    <t>18/04/1996</t>
  </si>
  <si>
    <t>04/08/1996</t>
  </si>
  <si>
    <t>29/10/1996</t>
  </si>
  <si>
    <t>13/05/1996</t>
  </si>
  <si>
    <t>07/07/1995</t>
  </si>
  <si>
    <t>06/07/1996</t>
  </si>
  <si>
    <t>14F7511042</t>
  </si>
  <si>
    <t>02/04/1996</t>
  </si>
  <si>
    <t>16/10/1995</t>
  </si>
  <si>
    <t>28/01/1995</t>
  </si>
  <si>
    <t>13F7511025</t>
  </si>
  <si>
    <t>05/01/1995</t>
  </si>
  <si>
    <t>08/11/1996</t>
  </si>
  <si>
    <t>03/07/1995</t>
  </si>
  <si>
    <t>16/01/1996</t>
  </si>
  <si>
    <t>15/09/1996</t>
  </si>
  <si>
    <t>25/04/1996</t>
  </si>
  <si>
    <t>01/07/1995</t>
  </si>
  <si>
    <t>03/11/1994</t>
  </si>
  <si>
    <t>12/06/1996</t>
  </si>
  <si>
    <t>20/06/1994</t>
  </si>
  <si>
    <t>24/06/1995</t>
  </si>
  <si>
    <t>18/03/1996</t>
  </si>
  <si>
    <t>28/06/1996</t>
  </si>
  <si>
    <t>08/12/1994</t>
  </si>
  <si>
    <t>09/04/1996</t>
  </si>
  <si>
    <t>04/01/1996</t>
  </si>
  <si>
    <t>04/12/1995</t>
  </si>
  <si>
    <t>26/06/1996</t>
  </si>
  <si>
    <t>13/10/1996</t>
  </si>
  <si>
    <t>15/04/1996</t>
  </si>
  <si>
    <t>04/06/1996</t>
  </si>
  <si>
    <t xml:space="preserve"> Thừa Thiên Huế</t>
  </si>
  <si>
    <t>21/07/1996</t>
  </si>
  <si>
    <t>13/04/1996</t>
  </si>
  <si>
    <t>29/08/1996</t>
  </si>
  <si>
    <t>29/06/1996</t>
  </si>
  <si>
    <t>10/12/1995</t>
  </si>
  <si>
    <t>04/03/1996</t>
  </si>
  <si>
    <t>01/05/1996</t>
  </si>
  <si>
    <t>27/01/1996</t>
  </si>
  <si>
    <t>08/05/1996</t>
  </si>
  <si>
    <t>22/06/1996</t>
  </si>
  <si>
    <t>23/12/1996</t>
  </si>
  <si>
    <t>05/03/1996</t>
  </si>
  <si>
    <t>12/12/1996</t>
  </si>
  <si>
    <t>26/11/1996</t>
  </si>
  <si>
    <t>14/09/1996</t>
  </si>
  <si>
    <t>27/07/1996</t>
  </si>
  <si>
    <t>09/06/1996</t>
  </si>
  <si>
    <t>10/01/1996</t>
  </si>
  <si>
    <t>20/03/1996</t>
  </si>
  <si>
    <t>02/09/1996</t>
  </si>
  <si>
    <t>Kon Tum</t>
  </si>
  <si>
    <t>26/02/1996</t>
  </si>
  <si>
    <t>19/06/1995</t>
  </si>
  <si>
    <t>05/09/1995</t>
  </si>
  <si>
    <t>15/12/1996</t>
  </si>
  <si>
    <t>09/10/1995</t>
  </si>
  <si>
    <t>24/06/1996</t>
  </si>
  <si>
    <t>11/11/1994</t>
  </si>
  <si>
    <t>06/02/1995</t>
  </si>
  <si>
    <t>07/11/1995</t>
  </si>
  <si>
    <t>21/10/1996</t>
  </si>
  <si>
    <t>19/12/1996</t>
  </si>
  <si>
    <t>13/03/1995</t>
  </si>
  <si>
    <t>23/06/1995</t>
  </si>
  <si>
    <t>19/10/1996</t>
  </si>
  <si>
    <t>08/04/1996</t>
  </si>
  <si>
    <t>24/09/1996</t>
  </si>
  <si>
    <t>01/09/1996</t>
  </si>
  <si>
    <t>12/12/1995</t>
  </si>
  <si>
    <t>11/11/1996</t>
  </si>
  <si>
    <t>06/11/1996</t>
  </si>
  <si>
    <t>14/01/1996</t>
  </si>
  <si>
    <t>10/12/1996</t>
  </si>
  <si>
    <t>Hải Dương</t>
  </si>
  <si>
    <t>17/06/1996</t>
  </si>
  <si>
    <t>Đoàn Ái</t>
  </si>
  <si>
    <t>16/02/1996</t>
  </si>
  <si>
    <t>Huế, Thừa Thiên Huế</t>
  </si>
  <si>
    <t>07/10/1995</t>
  </si>
  <si>
    <t>21/08/1996</t>
  </si>
  <si>
    <t>04/07/1996</t>
  </si>
  <si>
    <t>31/03/1996</t>
  </si>
  <si>
    <t>16/10/1996</t>
  </si>
  <si>
    <t>23/01/1996</t>
  </si>
  <si>
    <t>02/10/1995</t>
  </si>
  <si>
    <t xml:space="preserve"> Tỉnh Quảng Trị</t>
  </si>
  <si>
    <t>23/06/1996</t>
  </si>
  <si>
    <t>20/09/1995</t>
  </si>
  <si>
    <t>02/05/1996</t>
  </si>
  <si>
    <t>12/03/1996</t>
  </si>
  <si>
    <t>12/05/1996</t>
  </si>
  <si>
    <t>Đồng Nai</t>
  </si>
  <si>
    <t>Hoàng Thị Ý</t>
  </si>
  <si>
    <t>19/08/1996</t>
  </si>
  <si>
    <t>Trần Hoàng Ái</t>
  </si>
  <si>
    <t>01/01/1995</t>
  </si>
  <si>
    <t>22/05/1996</t>
  </si>
  <si>
    <t>24/08/1996</t>
  </si>
  <si>
    <t>21/05/1996</t>
  </si>
  <si>
    <t>16/03/1996</t>
  </si>
  <si>
    <t>03/09/1996</t>
  </si>
  <si>
    <t>12/07/1996</t>
  </si>
  <si>
    <t>07/10/1996</t>
  </si>
  <si>
    <t>11/03/1996</t>
  </si>
  <si>
    <t>27/02/1996</t>
  </si>
  <si>
    <t>04/02/1995</t>
  </si>
  <si>
    <t>02/07/1996</t>
  </si>
  <si>
    <t>19/03/1995</t>
  </si>
  <si>
    <t>18/09/1996</t>
  </si>
  <si>
    <t>05/09/1994</t>
  </si>
  <si>
    <t>12/04/1996</t>
  </si>
  <si>
    <t>Hà Nam</t>
  </si>
  <si>
    <t>29/04/1995</t>
  </si>
  <si>
    <t>08/07/1996</t>
  </si>
  <si>
    <t>09/11/1996</t>
  </si>
  <si>
    <t>29/09/1995</t>
  </si>
  <si>
    <t>Lạng Sơn</t>
  </si>
  <si>
    <t>05/09/1996</t>
  </si>
  <si>
    <t>17/05/1996</t>
  </si>
  <si>
    <t>01/11/1996</t>
  </si>
  <si>
    <t>Lê Thị Ánh</t>
  </si>
  <si>
    <t>13/11/1996</t>
  </si>
  <si>
    <t>30/01/1996</t>
  </si>
  <si>
    <t>16/08/1995</t>
  </si>
  <si>
    <t>29/05/1996</t>
  </si>
  <si>
    <t>07/11/1996</t>
  </si>
  <si>
    <t>27/10/1995</t>
  </si>
  <si>
    <t>25/10/1996</t>
  </si>
  <si>
    <t>21/02/1996</t>
  </si>
  <si>
    <t>09/11/1995</t>
  </si>
  <si>
    <t>05/11/1996</t>
  </si>
  <si>
    <t>27/04/1995</t>
  </si>
  <si>
    <t>21/06/1996</t>
  </si>
  <si>
    <t>12/11/1996</t>
  </si>
  <si>
    <t>25/06/1996</t>
  </si>
  <si>
    <t>01/02/1996</t>
  </si>
  <si>
    <t>19/06/1996</t>
  </si>
  <si>
    <t>Thõa</t>
  </si>
  <si>
    <t>05/03/1994</t>
  </si>
  <si>
    <t>16/11/1996</t>
  </si>
  <si>
    <t>07/07/1996</t>
  </si>
  <si>
    <t>07/03/1996</t>
  </si>
  <si>
    <t>05/12/1996</t>
  </si>
  <si>
    <t>22/09/1996</t>
  </si>
  <si>
    <t>20/06/1996</t>
  </si>
  <si>
    <t>07/10/1993</t>
  </si>
  <si>
    <t>07/09/1996</t>
  </si>
  <si>
    <t>09/09/1995</t>
  </si>
  <si>
    <t>08/09/1996</t>
  </si>
  <si>
    <t>05/10/1996</t>
  </si>
  <si>
    <t>25/11/1996</t>
  </si>
  <si>
    <t>08/06/1996</t>
  </si>
  <si>
    <t>27/02/1995</t>
  </si>
  <si>
    <t>18/05/1996</t>
  </si>
  <si>
    <t>31/01/1996</t>
  </si>
  <si>
    <t>14/09/1995</t>
  </si>
  <si>
    <t>Phú Yên</t>
  </si>
  <si>
    <t>24/02/1995</t>
  </si>
  <si>
    <t>28/03/1996</t>
  </si>
  <si>
    <t>18/12/1995</t>
  </si>
  <si>
    <t>18/12/1996</t>
  </si>
  <si>
    <t>16/05/1996</t>
  </si>
  <si>
    <t>22/04/1996</t>
  </si>
  <si>
    <t>02/11/1996</t>
  </si>
  <si>
    <t>17/12/1996</t>
  </si>
  <si>
    <t>27/05/1995</t>
  </si>
  <si>
    <t>20/04/1995</t>
  </si>
  <si>
    <t>03/01/1996</t>
  </si>
  <si>
    <t>05/07/1996</t>
  </si>
  <si>
    <t>07/08/1996</t>
  </si>
  <si>
    <t>Thái Bình</t>
  </si>
  <si>
    <t>10/08/1996</t>
  </si>
  <si>
    <t>04/02/1994</t>
  </si>
  <si>
    <t>16/06/1995</t>
  </si>
  <si>
    <t>06/03/1995</t>
  </si>
  <si>
    <t>30/10/1993</t>
  </si>
  <si>
    <t>06/10/1994</t>
  </si>
  <si>
    <t>06/04/1996</t>
  </si>
  <si>
    <t>06/03/1996</t>
  </si>
  <si>
    <t>30/03/1996</t>
  </si>
  <si>
    <t>24/01/1996</t>
  </si>
  <si>
    <t>03/05/1995</t>
  </si>
  <si>
    <t>13/08/1996</t>
  </si>
  <si>
    <t>23/04/1996</t>
  </si>
  <si>
    <t>17/08/1995</t>
  </si>
  <si>
    <t>29/03/1996</t>
  </si>
  <si>
    <t>13/07/1996</t>
  </si>
  <si>
    <t>19/04/1996</t>
  </si>
  <si>
    <t>29/12/1996</t>
  </si>
  <si>
    <t>13/12/1996</t>
  </si>
  <si>
    <t>04/03/1995</t>
  </si>
  <si>
    <t>09/03/1996</t>
  </si>
  <si>
    <t>13/03/1996</t>
  </si>
  <si>
    <t>14/08/1996</t>
  </si>
  <si>
    <t>07/05/1996</t>
  </si>
  <si>
    <t>30/11/1995</t>
  </si>
  <si>
    <t>03/04/1996</t>
  </si>
  <si>
    <t>30/09/1995</t>
  </si>
  <si>
    <t>08/02/1996</t>
  </si>
  <si>
    <t>03/02/1996</t>
  </si>
  <si>
    <t>16/07/1996</t>
  </si>
  <si>
    <t>07/12/1996</t>
  </si>
  <si>
    <t>22/08/1996</t>
  </si>
  <si>
    <t>20/01/1995</t>
  </si>
  <si>
    <t>23/09/1995</t>
  </si>
  <si>
    <t>30/09/1996</t>
  </si>
  <si>
    <t>02/12/1996</t>
  </si>
  <si>
    <t>16/04/1996</t>
  </si>
  <si>
    <t>03/12/1995</t>
  </si>
  <si>
    <t>25/05/1996</t>
  </si>
  <si>
    <t>12/10/1995</t>
  </si>
  <si>
    <t>11/02/1994</t>
  </si>
  <si>
    <t>26/06/1995</t>
  </si>
  <si>
    <t>30/10/1995</t>
  </si>
  <si>
    <t>14/02/1996</t>
  </si>
  <si>
    <t>03/03/1996</t>
  </si>
  <si>
    <t>13/02/1995</t>
  </si>
  <si>
    <t>14/03/1995</t>
  </si>
  <si>
    <t>25/09/1996</t>
  </si>
  <si>
    <t>23/03/1996</t>
  </si>
  <si>
    <t>18/07/1996</t>
  </si>
  <si>
    <t>01/06/1995</t>
  </si>
  <si>
    <t>17/09/1996</t>
  </si>
  <si>
    <t>28/01/1996</t>
  </si>
  <si>
    <t>28/09/1996</t>
  </si>
  <si>
    <t>27/04/1996</t>
  </si>
  <si>
    <t>03/05/1996</t>
  </si>
  <si>
    <t>24/10/1996</t>
  </si>
  <si>
    <t>Phạm Thị Ánh</t>
  </si>
  <si>
    <t>23/07/1996</t>
  </si>
  <si>
    <t>07/06/1995</t>
  </si>
  <si>
    <t>21/12/1996</t>
  </si>
  <si>
    <t>14/07/1995</t>
  </si>
  <si>
    <t>26/07/1996</t>
  </si>
  <si>
    <t>28/04/1995</t>
  </si>
  <si>
    <t>26/09/1995</t>
  </si>
  <si>
    <t>27/12/1994</t>
  </si>
  <si>
    <t>10/04/1995</t>
  </si>
  <si>
    <t>06/05/1995</t>
  </si>
  <si>
    <t>05/03/1995</t>
  </si>
  <si>
    <t>23/09/1996</t>
  </si>
  <si>
    <t>18/02/1996</t>
  </si>
  <si>
    <t>18/06/1996</t>
  </si>
  <si>
    <t>01/01/1994</t>
  </si>
  <si>
    <t>26/12/1995</t>
  </si>
  <si>
    <t>17/02/1995</t>
  </si>
  <si>
    <t>20/04/1996</t>
  </si>
  <si>
    <t>11/05/1996</t>
  </si>
  <si>
    <t>01/08/1995</t>
  </si>
  <si>
    <t>21/03/1996</t>
  </si>
  <si>
    <t>24/05/1996</t>
  </si>
  <si>
    <t>12/09/1994</t>
  </si>
  <si>
    <t>02/06/1996</t>
  </si>
  <si>
    <t>04/05/1996</t>
  </si>
  <si>
    <t>24/12/1996</t>
  </si>
  <si>
    <t>13/04/1995</t>
  </si>
  <si>
    <t>25/02/1996</t>
  </si>
  <si>
    <t>20/11/1995</t>
  </si>
  <si>
    <t>01/06/1996</t>
  </si>
  <si>
    <t>05/08/1996</t>
  </si>
  <si>
    <t>TP. Hồ Chí Minh</t>
  </si>
  <si>
    <t>28/09/1995</t>
  </si>
  <si>
    <t>09/12/1994</t>
  </si>
  <si>
    <t>26/11/1995</t>
  </si>
  <si>
    <t>26/09/1996</t>
  </si>
  <si>
    <t>Út</t>
  </si>
  <si>
    <t>18/06/1994</t>
  </si>
  <si>
    <t>05/11/1994</t>
  </si>
  <si>
    <t>27/01/1994</t>
  </si>
  <si>
    <t>Nguyễn Thị Ý</t>
  </si>
  <si>
    <t>14/06/1996</t>
  </si>
  <si>
    <t>Khóa 2013-2017</t>
  </si>
  <si>
    <t>Ngành Sư phạm Tiếng Pháp</t>
  </si>
  <si>
    <t>TỔNG CỘNG</t>
  </si>
  <si>
    <t>23/11/1996</t>
  </si>
  <si>
    <t>11/11/1995</t>
  </si>
  <si>
    <t>08/10/1995</t>
  </si>
  <si>
    <t>26/05/1995</t>
  </si>
  <si>
    <t>04/10/1996</t>
  </si>
  <si>
    <t>22/03/1995</t>
  </si>
  <si>
    <t>20/12/1995</t>
  </si>
  <si>
    <t>28/05/1996</t>
  </si>
  <si>
    <t>05/05/1996</t>
  </si>
  <si>
    <t>06/09/1995</t>
  </si>
  <si>
    <t>20/07/1995</t>
  </si>
  <si>
    <t>Ngành : Sư phạm Tiếng Trung, Khóa 2012 - 2016</t>
  </si>
  <si>
    <t>06/04/1994</t>
  </si>
  <si>
    <t>Sư phạm Tiếng Trung</t>
  </si>
  <si>
    <t>Sư phạm Tiếng Anh</t>
  </si>
  <si>
    <t>Ngành Sư phạm Tiếng Trung</t>
  </si>
  <si>
    <t>Học phí</t>
  </si>
  <si>
    <t>06/05/1994</t>
  </si>
  <si>
    <t>08/09/1995</t>
  </si>
  <si>
    <t>03/01/1995</t>
  </si>
  <si>
    <t>14/19/1996</t>
  </si>
  <si>
    <t>13F7011043</t>
  </si>
  <si>
    <t>13F7011094</t>
  </si>
  <si>
    <t>13F7011129</t>
  </si>
  <si>
    <t>13F7011161</t>
  </si>
  <si>
    <t>13F7011242</t>
  </si>
  <si>
    <t>13F7011286</t>
  </si>
  <si>
    <t>13F7031009</t>
  </si>
  <si>
    <t>13F7031016</t>
  </si>
  <si>
    <t>13F7031092</t>
  </si>
  <si>
    <t>13F7051012</t>
  </si>
  <si>
    <t>13F7051033</t>
  </si>
  <si>
    <t>13F7051039</t>
  </si>
  <si>
    <t>13F7061035</t>
  </si>
  <si>
    <t>13F7061037</t>
  </si>
  <si>
    <t>13F7061040</t>
  </si>
  <si>
    <t>13F7061006</t>
  </si>
  <si>
    <t>13F7061049</t>
  </si>
  <si>
    <t>13F7061016</t>
  </si>
  <si>
    <t>13F7061017</t>
  </si>
  <si>
    <t>13F7061061</t>
  </si>
  <si>
    <t>13F7061020</t>
  </si>
  <si>
    <t>13F7061024</t>
  </si>
  <si>
    <t>13F7061072</t>
  </si>
  <si>
    <t>13F7061029</t>
  </si>
  <si>
    <t>13F7511001</t>
  </si>
  <si>
    <t>13F7511005</t>
  </si>
  <si>
    <t>13F7511022</t>
  </si>
  <si>
    <t>13F7511024</t>
  </si>
  <si>
    <t>13F7511040</t>
  </si>
  <si>
    <t>13F7511043</t>
  </si>
  <si>
    <t>13F7511051</t>
  </si>
  <si>
    <t>1250210089</t>
  </si>
  <si>
    <t>13F7511088</t>
  </si>
  <si>
    <t>13F7511090</t>
  </si>
  <si>
    <t>13F7511099</t>
  </si>
  <si>
    <t>13F7511104</t>
  </si>
  <si>
    <t>13F7511108</t>
  </si>
  <si>
    <t>13F7511109</t>
  </si>
  <si>
    <t>13F7511115</t>
  </si>
  <si>
    <t>13F7511120</t>
  </si>
  <si>
    <t>13F7511121</t>
  </si>
  <si>
    <t>13F7511123</t>
  </si>
  <si>
    <t>13F7511137</t>
  </si>
  <si>
    <t>13F7511145</t>
  </si>
  <si>
    <t>13F7511150</t>
  </si>
  <si>
    <t>13F7511158</t>
  </si>
  <si>
    <t>13F7511160</t>
  </si>
  <si>
    <t>13F7511189</t>
  </si>
  <si>
    <t>13F7511197</t>
  </si>
  <si>
    <t>13F7511201</t>
  </si>
  <si>
    <t>13F7511204</t>
  </si>
  <si>
    <t>13F7511207</t>
  </si>
  <si>
    <t>13F7511219</t>
  </si>
  <si>
    <t>13F7511229</t>
  </si>
  <si>
    <t>13F7511240</t>
  </si>
  <si>
    <t>13F7511246</t>
  </si>
  <si>
    <t>13F7511267</t>
  </si>
  <si>
    <t>11K4021365</t>
  </si>
  <si>
    <t>13F7511288</t>
  </si>
  <si>
    <t>13F7511325</t>
  </si>
  <si>
    <t>13F7511340</t>
  </si>
  <si>
    <t>13F7511343</t>
  </si>
  <si>
    <t>13F7511351</t>
  </si>
  <si>
    <t>13F7511360</t>
  </si>
  <si>
    <t>13F7511365</t>
  </si>
  <si>
    <t>13F7521026</t>
  </si>
  <si>
    <t>13F7521028</t>
  </si>
  <si>
    <t>13F7531004</t>
  </si>
  <si>
    <t>13F7531011</t>
  </si>
  <si>
    <t>13F7531054</t>
  </si>
  <si>
    <t>13F7531057</t>
  </si>
  <si>
    <t>13F7531067</t>
  </si>
  <si>
    <t>13F7531069</t>
  </si>
  <si>
    <t>13F7541001</t>
  </si>
  <si>
    <t>13F7541008</t>
  </si>
  <si>
    <t>13F7541010</t>
  </si>
  <si>
    <t>13F7541033</t>
  </si>
  <si>
    <t>13F7541058</t>
  </si>
  <si>
    <t>13F7551001</t>
  </si>
  <si>
    <t>13F7551002</t>
  </si>
  <si>
    <t>13F7551008</t>
  </si>
  <si>
    <t>13F7551018</t>
  </si>
  <si>
    <t>13F7551032</t>
  </si>
  <si>
    <t>13F7551035</t>
  </si>
  <si>
    <t>13F7551045</t>
  </si>
  <si>
    <t>11D4021095</t>
  </si>
  <si>
    <t>13F7551065</t>
  </si>
  <si>
    <t>13F7551072</t>
  </si>
  <si>
    <t>13F7551096</t>
  </si>
  <si>
    <t>13F7551136</t>
  </si>
  <si>
    <t>13F7551168</t>
  </si>
  <si>
    <t>13F7551169</t>
  </si>
  <si>
    <t>13F7561008</t>
  </si>
  <si>
    <t>13F7561029</t>
  </si>
  <si>
    <t>13F7561032</t>
  </si>
  <si>
    <t>13F7561033</t>
  </si>
  <si>
    <t>13F7561035</t>
  </si>
  <si>
    <t>13F7561045</t>
  </si>
  <si>
    <t>11F7541073</t>
  </si>
  <si>
    <t>13F7561050</t>
  </si>
  <si>
    <t>Diện</t>
  </si>
  <si>
    <t>Phan Trần Nhật</t>
  </si>
  <si>
    <t>Phạm Đăng</t>
  </si>
  <si>
    <t>Lê Thị Tố</t>
  </si>
  <si>
    <t>Văn Thị Diễm</t>
  </si>
  <si>
    <t>Hồ Thái</t>
  </si>
  <si>
    <t>Tuyên</t>
  </si>
  <si>
    <t>Nguyễn Nho Hồng</t>
  </si>
  <si>
    <t>Chương</t>
  </si>
  <si>
    <t>Vương Thị Hoàng</t>
  </si>
  <si>
    <t>Võ</t>
  </si>
  <si>
    <t>Khoa</t>
  </si>
  <si>
    <t>Nguyễn Nữ Phương</t>
  </si>
  <si>
    <t>Thuận</t>
  </si>
  <si>
    <t>Tín</t>
  </si>
  <si>
    <t>Võ Thị Hạ</t>
  </si>
  <si>
    <t>Lê Văn</t>
  </si>
  <si>
    <t>Nguyễn Xuân Tân</t>
  </si>
  <si>
    <t>Chiến</t>
  </si>
  <si>
    <t>K'</t>
  </si>
  <si>
    <t>Dzuy</t>
  </si>
  <si>
    <t>Nguyễn Thị Châu</t>
  </si>
  <si>
    <t>Đặng Thị Thu</t>
  </si>
  <si>
    <t>Võ Thị Diễm</t>
  </si>
  <si>
    <t>Hoàng Hồ Gia</t>
  </si>
  <si>
    <t>Hoàng Thị Khánh</t>
  </si>
  <si>
    <t>Lê Phùng Nhật</t>
  </si>
  <si>
    <t>Nguyễn Xuân Khánh</t>
  </si>
  <si>
    <t>Đào Thị Huyền</t>
  </si>
  <si>
    <t>Phan Nhật</t>
  </si>
  <si>
    <t>Trần Thị Hằng</t>
  </si>
  <si>
    <t>Lê Thị Lan</t>
  </si>
  <si>
    <t>Đặng Thị ánh</t>
  </si>
  <si>
    <t>Trịnh Thị Quỳnh</t>
  </si>
  <si>
    <t>Nở</t>
  </si>
  <si>
    <t>Nguyễn Đình Uyển</t>
  </si>
  <si>
    <t>Nguyễn Mai</t>
  </si>
  <si>
    <t>Hà Văn</t>
  </si>
  <si>
    <t>Hồ Ngọc</t>
  </si>
  <si>
    <t>Võ Hàm</t>
  </si>
  <si>
    <t>Thuỳ</t>
  </si>
  <si>
    <t>Ty</t>
  </si>
  <si>
    <t>Phan Lý Nhã</t>
  </si>
  <si>
    <t>Tôn Nữ Vi</t>
  </si>
  <si>
    <t>Nguyễn Châu Như</t>
  </si>
  <si>
    <t>Phan Thị Thùy</t>
  </si>
  <si>
    <t>Phan Thị Thu</t>
  </si>
  <si>
    <t>Nô</t>
  </si>
  <si>
    <t>Nguyễn Đức</t>
  </si>
  <si>
    <t>Đặng Thị Huỳnh</t>
  </si>
  <si>
    <t>Dương Công</t>
  </si>
  <si>
    <t>Lê Thị Huệ</t>
  </si>
  <si>
    <t>Đoài</t>
  </si>
  <si>
    <t>Mai Thị Tâm</t>
  </si>
  <si>
    <t>Võ Thị Tâm</t>
  </si>
  <si>
    <t>Nguyễn Tuấn</t>
  </si>
  <si>
    <t>Phạm Nguyễn Thùy</t>
  </si>
  <si>
    <t>Hồ Hoàng Bảo</t>
  </si>
  <si>
    <t>Nghi</t>
  </si>
  <si>
    <t>Trương Thị Hồng</t>
  </si>
  <si>
    <t>Phạm Lê Hoài</t>
  </si>
  <si>
    <t>Tô Hải</t>
  </si>
  <si>
    <t>Nguyễn Cao Kỳ</t>
  </si>
  <si>
    <t>Văn Thị Thúy</t>
  </si>
  <si>
    <t>Thão</t>
  </si>
  <si>
    <t>11F7511114</t>
  </si>
  <si>
    <t>13K4021336</t>
  </si>
  <si>
    <t>14F7011164</t>
  </si>
  <si>
    <t>14F7051001</t>
  </si>
  <si>
    <t>14F7051017</t>
  </si>
  <si>
    <t>14F7051022</t>
  </si>
  <si>
    <t>14F7051030</t>
  </si>
  <si>
    <t>14F7051050</t>
  </si>
  <si>
    <t>14F7051053</t>
  </si>
  <si>
    <t>14F7051079</t>
  </si>
  <si>
    <t>14F7051085</t>
  </si>
  <si>
    <t>14F7051095</t>
  </si>
  <si>
    <t>14F7061002</t>
  </si>
  <si>
    <t>14F7061006</t>
  </si>
  <si>
    <t>14F7061011</t>
  </si>
  <si>
    <t>14F7061018</t>
  </si>
  <si>
    <t>14F7061059</t>
  </si>
  <si>
    <t>14F7061025</t>
  </si>
  <si>
    <t>14F7061044</t>
  </si>
  <si>
    <t>14F7061045</t>
  </si>
  <si>
    <t>14F7511014</t>
  </si>
  <si>
    <t>14F7511033</t>
  </si>
  <si>
    <t>14F7511040</t>
  </si>
  <si>
    <t>14F7511047</t>
  </si>
  <si>
    <t>14F7511057</t>
  </si>
  <si>
    <t>14F7511593</t>
  </si>
  <si>
    <t>14F7511080</t>
  </si>
  <si>
    <t>14F7511087</t>
  </si>
  <si>
    <t>14F7511103</t>
  </si>
  <si>
    <t>14F7511119</t>
  </si>
  <si>
    <t>14F7511120</t>
  </si>
  <si>
    <t>14F7511127</t>
  </si>
  <si>
    <t>1260510032</t>
  </si>
  <si>
    <t>14F7511132</t>
  </si>
  <si>
    <t>14F7511137</t>
  </si>
  <si>
    <t>14F7511149</t>
  </si>
  <si>
    <t>14F7511165</t>
  </si>
  <si>
    <t>14F7511192</t>
  </si>
  <si>
    <t>14F7511204</t>
  </si>
  <si>
    <t>14F7511221</t>
  </si>
  <si>
    <t>14F7511266</t>
  </si>
  <si>
    <t>14F7511272</t>
  </si>
  <si>
    <t>14F7511306</t>
  </si>
  <si>
    <t>14F7511314</t>
  </si>
  <si>
    <t>14F7511321</t>
  </si>
  <si>
    <t>14F7511325</t>
  </si>
  <si>
    <t>14F7511341</t>
  </si>
  <si>
    <t>14F7511346</t>
  </si>
  <si>
    <t>14F7511362</t>
  </si>
  <si>
    <t>14F7511367</t>
  </si>
  <si>
    <t>14F7511368</t>
  </si>
  <si>
    <t>14F7511386</t>
  </si>
  <si>
    <t>14F7511396</t>
  </si>
  <si>
    <t>14F7511424</t>
  </si>
  <si>
    <t>14F7511438</t>
  </si>
  <si>
    <t>13K4021382</t>
  </si>
  <si>
    <t>14F7511461</t>
  </si>
  <si>
    <t>14F7511530</t>
  </si>
  <si>
    <t>14F7511531</t>
  </si>
  <si>
    <t>14F7511584</t>
  </si>
  <si>
    <t>14F7521003</t>
  </si>
  <si>
    <t>14F7521006</t>
  </si>
  <si>
    <t>14F7521007</t>
  </si>
  <si>
    <t>14F7521008</t>
  </si>
  <si>
    <t>14F7521027</t>
  </si>
  <si>
    <t>14F7531048</t>
  </si>
  <si>
    <t>14F7531010</t>
  </si>
  <si>
    <t>14F7531019</t>
  </si>
  <si>
    <t>14F7531090</t>
  </si>
  <si>
    <t>14F7531022</t>
  </si>
  <si>
    <t>14F7531026</t>
  </si>
  <si>
    <t>14F7531101</t>
  </si>
  <si>
    <t>14F7531029</t>
  </si>
  <si>
    <t>1260910013</t>
  </si>
  <si>
    <t>1260910002</t>
  </si>
  <si>
    <t>14F7541047</t>
  </si>
  <si>
    <t>14F7541049</t>
  </si>
  <si>
    <t>14F7541062</t>
  </si>
  <si>
    <t>1260910008</t>
  </si>
  <si>
    <t>1270110311</t>
  </si>
  <si>
    <t>14F7541111</t>
  </si>
  <si>
    <t>14F7541124</t>
  </si>
  <si>
    <t>14F7551024</t>
  </si>
  <si>
    <t>14F7551027</t>
  </si>
  <si>
    <t>14F7551036</t>
  </si>
  <si>
    <t>14F7551054</t>
  </si>
  <si>
    <t>14F7551070</t>
  </si>
  <si>
    <t>14F7551085</t>
  </si>
  <si>
    <t>14F7551102</t>
  </si>
  <si>
    <t>14F7551114</t>
  </si>
  <si>
    <t>14F7551126</t>
  </si>
  <si>
    <t>14F7551130</t>
  </si>
  <si>
    <t>14F7551152</t>
  </si>
  <si>
    <t>14F7551165</t>
  </si>
  <si>
    <t>14F7551198</t>
  </si>
  <si>
    <t>Đinh Thị Hồng</t>
  </si>
  <si>
    <t>Trương Hồng</t>
  </si>
  <si>
    <t>Đàn Thị</t>
  </si>
  <si>
    <t>Cơ</t>
  </si>
  <si>
    <t>Bùi Thị Thùy</t>
  </si>
  <si>
    <t>Dương Thị Uyễn</t>
  </si>
  <si>
    <t>Trần Xuân Nhật</t>
  </si>
  <si>
    <t>Tôn Nữ Vân</t>
  </si>
  <si>
    <t>Hà Đoàn Nhật</t>
  </si>
  <si>
    <t>Phạm Phương</t>
  </si>
  <si>
    <t>Nguyễn Thị Tâm</t>
  </si>
  <si>
    <t>Nguyễn Tấn Duy</t>
  </si>
  <si>
    <t>Dan</t>
  </si>
  <si>
    <t>Bùi Thị Hồng</t>
  </si>
  <si>
    <t>Đỗ Thị Kim</t>
  </si>
  <si>
    <t>Lê Thị Nhật</t>
  </si>
  <si>
    <t>Ngô Hoàng Kiều</t>
  </si>
  <si>
    <t>Nguyễn Ngọc Thảo</t>
  </si>
  <si>
    <t>Nguyễn Đình</t>
  </si>
  <si>
    <t>Trần Thị Mai</t>
  </si>
  <si>
    <t>Nguyễn Đan</t>
  </si>
  <si>
    <t>Nguyễn Phước Bảo</t>
  </si>
  <si>
    <t>Trương Thị Huyền</t>
  </si>
  <si>
    <t>Mai Thị Như</t>
  </si>
  <si>
    <t>Dương Trí</t>
  </si>
  <si>
    <t>Bùi Thị Hà</t>
  </si>
  <si>
    <t>Lê Đan</t>
  </si>
  <si>
    <t>Phùng Thị Kim</t>
  </si>
  <si>
    <t>Hoàng Thị Thuỳ</t>
  </si>
  <si>
    <t>Lương Thị ý</t>
  </si>
  <si>
    <t>Chu Hà</t>
  </si>
  <si>
    <t>Văn Bảo Ngân</t>
  </si>
  <si>
    <t>Võ Nguyễn Thị Thùy</t>
  </si>
  <si>
    <t>Phạm Lê Nhật</t>
  </si>
  <si>
    <t>Hoàng Thị Quỳnh</t>
  </si>
  <si>
    <t>Phan Thy Nhật</t>
  </si>
  <si>
    <t>Phạm Thị Anh</t>
  </si>
  <si>
    <t>Phan Xuân Hoàng</t>
  </si>
  <si>
    <t xml:space="preserve">Lê Thị Lệ </t>
  </si>
  <si>
    <t>08/05/1994</t>
  </si>
  <si>
    <t>Võ Thị Anh</t>
  </si>
  <si>
    <t>1275110242</t>
  </si>
  <si>
    <t xml:space="preserve">DANH SÁCH SINH VIÊN HOÃN XÉT </t>
  </si>
  <si>
    <t>VÀ THIẾU HỒ SƠ TỐT NGHIỆP, ĐỢT 1, NĂM 2018</t>
  </si>
  <si>
    <t>C : NGÀNH HỌC THỨ 2 : Có 1 sinh viên</t>
  </si>
  <si>
    <t xml:space="preserve"> ĐẠI HỌC HỆ CHÍNH QUY TẬP TRUNG, ĐỢT 1</t>
  </si>
  <si>
    <t>Ngành : Ngôn ngữ Anh, Khóa 2012 - 2016</t>
  </si>
  <si>
    <t>C : NGÀNH HỌC THỨ 2 : Có 12 sinh viên</t>
  </si>
  <si>
    <t>B : CÁC KHÓA TRƯỚC : Có 50 sinh viên</t>
  </si>
  <si>
    <r>
      <t xml:space="preserve">B : CÁC KHÓA TRƯỚC : Có </t>
    </r>
    <r>
      <rPr>
        <b/>
        <sz val="11"/>
        <color indexed="10"/>
        <rFont val="Times New Roman"/>
        <family val="1"/>
      </rPr>
      <t>52</t>
    </r>
    <r>
      <rPr>
        <b/>
        <sz val="11"/>
        <rFont val="Times New Roman"/>
        <family val="1"/>
      </rPr>
      <t xml:space="preserve"> sinh viên</t>
    </r>
  </si>
  <si>
    <t>(Trong đó có 05 Xuất sắc, 42 Giỏi, 82 Khá)</t>
  </si>
  <si>
    <t>(Trong đó có 02 Xuất sắc, 02 Khá, 09 Trung bình)</t>
  </si>
  <si>
    <t>(Trong đó có 09 Giỏi, 18 Khá, 04 Trung bình)</t>
  </si>
  <si>
    <t>(Trong đó có 05 Xuất sắc, 03 Giỏi, 02 Khá)</t>
  </si>
  <si>
    <t>(Trong đó có 17 Xuất sắc, 38 Giỏi, 32 Khá)</t>
  </si>
  <si>
    <t>(Trong đó có 02 Xuất sắc, 15 Giỏi, 74 Khá, 21 Trung bình)</t>
  </si>
  <si>
    <t>(Trong đó có 16 Giỏi, 29 Khá)</t>
  </si>
  <si>
    <t>(Trong đó có 01 Giỏi, 17 Khá, 02 Trung bình)</t>
  </si>
  <si>
    <t>(Trong đó có 01 Giỏi, 12 Khá, 01 Trung bình)</t>
  </si>
  <si>
    <t>(Trong đó có 01 Giỏi, 10 Khá, 06 Trung bình)</t>
  </si>
  <si>
    <t>(Trong đó có 03 Khá, 04 Trung bình)</t>
  </si>
  <si>
    <t>(Trong đó có 01 Khá, 01 Trung bình)</t>
  </si>
  <si>
    <t>(Trong đó có 01 Giỏi)</t>
  </si>
  <si>
    <t>(Trong đó có 05 Khá, 05 Trung bình)</t>
  </si>
  <si>
    <t>(Trong đó có 02 Khá)</t>
  </si>
  <si>
    <t>(Trong đó có 01 Trung bình)</t>
  </si>
  <si>
    <t>(Trong đó có 10 Khá)</t>
  </si>
  <si>
    <r>
      <t xml:space="preserve">Danh sách có </t>
    </r>
    <r>
      <rPr>
        <b/>
        <sz val="11"/>
        <color indexed="10"/>
        <rFont val="Times New Roman"/>
        <family val="1"/>
      </rPr>
      <t>865</t>
    </r>
    <r>
      <rPr>
        <b/>
        <sz val="11"/>
        <rFont val="Times New Roman"/>
        <family val="1"/>
      </rPr>
      <t xml:space="preserve"> sinh viên được công nhận tốt nghiệp. Trong đó :</t>
    </r>
  </si>
  <si>
    <r>
      <t xml:space="preserve">A : KHÓA 2014 - 2018 : Có </t>
    </r>
    <r>
      <rPr>
        <b/>
        <sz val="11"/>
        <color indexed="10"/>
        <rFont val="Times New Roman"/>
        <family val="1"/>
      </rPr>
      <t>801</t>
    </r>
    <r>
      <rPr>
        <b/>
        <sz val="11"/>
        <rFont val="Times New Roman"/>
        <family val="1"/>
      </rPr>
      <t xml:space="preserve"> sinh viên</t>
    </r>
  </si>
  <si>
    <t>(Trong đó có 04 Xuất sắc, 35 Giỏi, 274 Khá, 25 Trung bình)</t>
  </si>
  <si>
    <r>
      <t>TRƯỜ</t>
    </r>
    <r>
      <rPr>
        <b/>
        <u val="single"/>
        <sz val="12"/>
        <rFont val="Times New Roman"/>
        <family val="1"/>
      </rPr>
      <t>NG ĐẠI HỌC NGOẠ</t>
    </r>
    <r>
      <rPr>
        <b/>
        <sz val="12"/>
        <rFont val="Times New Roman"/>
        <family val="1"/>
      </rPr>
      <t>I NGỮ</t>
    </r>
  </si>
  <si>
    <t>Bảo Khâm</t>
  </si>
  <si>
    <r>
      <t xml:space="preserve">Danh sách có </t>
    </r>
    <r>
      <rPr>
        <b/>
        <sz val="11"/>
        <color indexed="10"/>
        <rFont val="Times New Roman"/>
        <family val="1"/>
      </rPr>
      <t xml:space="preserve">111 </t>
    </r>
    <r>
      <rPr>
        <b/>
        <sz val="11"/>
        <rFont val="Times New Roman"/>
        <family val="1"/>
      </rPr>
      <t>sinh viên chưa đủ điều kiện xét công nhận tốt nghiệp đợt 1, năm 2018. Trong đó :</t>
    </r>
  </si>
  <si>
    <r>
      <t xml:space="preserve">A : KHÓA 2014 - 2018 : Có </t>
    </r>
    <r>
      <rPr>
        <b/>
        <sz val="11"/>
        <color indexed="10"/>
        <rFont val="Times New Roman"/>
        <family val="1"/>
      </rPr>
      <t>60</t>
    </r>
    <r>
      <rPr>
        <b/>
        <sz val="11"/>
        <rFont val="Times New Roman"/>
        <family val="1"/>
      </rPr>
      <t xml:space="preserve"> sinh viên</t>
    </r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</si>
</sst>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10409]#,##0.00;\-#,##0.00"/>
    <numFmt numFmtId="174" formatCode="0.000"/>
    <numFmt numFmtId="175" formatCode="0.0"/>
    <numFmt numFmtId="176" formatCode="[$-1010409]General"/>
    <numFmt numFmtId="177" formatCode="[$-409]dddd\,\ mmmm\ dd\,\ yyyy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%"/>
    <numFmt numFmtId="189" formatCode="0.000000000"/>
    <numFmt numFmtId="190" formatCode="[$-42A]dd\ mmmm\ yyyy"/>
    <numFmt numFmtId="191" formatCode="[$-42A]h:mm:ss\ AM/PM"/>
    <numFmt numFmtId="192" formatCode="0.000%"/>
    <numFmt numFmtId="193" formatCode="[$-1010409]#,##0;\-#,##0"/>
  </numFmts>
  <fonts count="100">
    <font>
      <sz val="12"/>
      <name val="Times New Roman"/>
      <family val="0"/>
    </font>
    <font>
      <sz val="12"/>
      <name val=".VnTime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sz val="8.5"/>
      <name val="Times New Roman"/>
      <family val="1"/>
    </font>
    <font>
      <sz val="8.5"/>
      <name val=".VnTime"/>
      <family val="2"/>
    </font>
    <font>
      <sz val="7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0"/>
      <name val=".VnTime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5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name val="Cambria"/>
      <family val="1"/>
    </font>
    <font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rgb="FFFF0000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393939"/>
      <name val="Verdana"/>
      <family val="2"/>
    </font>
    <font>
      <b/>
      <sz val="10"/>
      <color rgb="FF393939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tted">
        <color indexed="8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 style="dotted">
        <color indexed="8"/>
      </bottom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/>
      <top style="dotted">
        <color indexed="8"/>
      </top>
      <bottom style="thin"/>
    </border>
    <border>
      <left/>
      <right style="thin">
        <color indexed="8"/>
      </right>
      <top style="dotted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thin"/>
      <bottom style="dotted"/>
    </border>
    <border>
      <left style="thin">
        <color indexed="8"/>
      </left>
      <right/>
      <top style="thin"/>
      <bottom style="dotted"/>
    </border>
    <border>
      <left/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thin"/>
      <bottom style="dotted"/>
    </border>
    <border>
      <left style="thin"/>
      <right style="thin">
        <color indexed="8"/>
      </right>
      <top style="dotted"/>
      <bottom style="dotted"/>
    </border>
    <border>
      <left style="thin">
        <color indexed="8"/>
      </left>
      <right/>
      <top style="dotted"/>
      <bottom style="dotted"/>
    </border>
    <border>
      <left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>
        <color indexed="8"/>
      </left>
      <right/>
      <top style="dotted"/>
      <bottom style="thin"/>
    </border>
    <border>
      <left/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/>
      <bottom style="dotted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/>
      <right style="thin">
        <color indexed="8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 style="thin">
        <color indexed="8"/>
      </left>
      <right style="thin"/>
      <top style="thin"/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 style="thin">
        <color indexed="8"/>
      </left>
      <right style="thin"/>
      <top style="thin"/>
      <bottom style="dotted"/>
    </border>
    <border>
      <left style="thin">
        <color indexed="8"/>
      </left>
      <right style="thin"/>
      <top style="dotted"/>
      <bottom style="dotted"/>
    </border>
    <border>
      <left style="thin">
        <color indexed="8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/>
      <top style="dotted">
        <color indexed="8"/>
      </top>
      <bottom>
        <color indexed="63"/>
      </bottom>
    </border>
    <border>
      <left/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 style="thin"/>
      <bottom style="dotted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28" borderId="2" applyNumberFormat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13" fillId="0" borderId="0">
      <alignment wrapText="1"/>
      <protection/>
    </xf>
    <xf numFmtId="0" fontId="13" fillId="0" borderId="0">
      <alignment wrapTex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5" fillId="0" borderId="13" xfId="57" applyFont="1" applyFill="1" applyBorder="1" applyAlignment="1">
      <alignment wrapText="1"/>
      <protection/>
    </xf>
    <xf numFmtId="0" fontId="15" fillId="0" borderId="14" xfId="57" applyFont="1" applyFill="1" applyBorder="1" applyAlignment="1">
      <alignment wrapText="1"/>
      <protection/>
    </xf>
    <xf numFmtId="0" fontId="15" fillId="0" borderId="15" xfId="57" applyFont="1" applyFill="1" applyBorder="1" applyAlignment="1">
      <alignment wrapText="1"/>
      <protection/>
    </xf>
    <xf numFmtId="0" fontId="15" fillId="0" borderId="13" xfId="57" applyFont="1" applyFill="1" applyBorder="1" applyAlignment="1">
      <alignment horizontal="center" wrapText="1"/>
      <protection/>
    </xf>
    <xf numFmtId="176" fontId="15" fillId="0" borderId="13" xfId="57" applyNumberFormat="1" applyFont="1" applyFill="1" applyBorder="1" applyAlignment="1">
      <alignment horizontal="center" wrapText="1"/>
      <protection/>
    </xf>
    <xf numFmtId="173" fontId="15" fillId="0" borderId="13" xfId="57" applyNumberFormat="1" applyFont="1" applyFill="1" applyBorder="1" applyAlignment="1">
      <alignment horizontal="center" wrapText="1"/>
      <protection/>
    </xf>
    <xf numFmtId="0" fontId="16" fillId="0" borderId="13" xfId="57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3" borderId="16" xfId="59" applyFont="1" applyFill="1" applyBorder="1" applyAlignment="1">
      <alignment horizontal="center" vertical="justify"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7" fillId="0" borderId="0" xfId="59" applyFont="1" applyBorder="1">
      <alignment/>
      <protection/>
    </xf>
    <xf numFmtId="0" fontId="7" fillId="0" borderId="0" xfId="59" applyFont="1">
      <alignment/>
      <protection/>
    </xf>
    <xf numFmtId="0" fontId="0" fillId="0" borderId="0" xfId="59" applyAlignment="1">
      <alignment/>
      <protection/>
    </xf>
    <xf numFmtId="0" fontId="8" fillId="0" borderId="0" xfId="59" applyFont="1">
      <alignment/>
      <protection/>
    </xf>
    <xf numFmtId="0" fontId="4" fillId="0" borderId="0" xfId="59" applyFont="1">
      <alignment/>
      <protection/>
    </xf>
    <xf numFmtId="49" fontId="0" fillId="0" borderId="0" xfId="59" applyNumberFormat="1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0" fillId="0" borderId="0" xfId="59" applyAlignment="1">
      <alignment horizontal="center"/>
      <protection/>
    </xf>
    <xf numFmtId="175" fontId="7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5" fillId="0" borderId="19" xfId="57" applyFont="1" applyFill="1" applyBorder="1" applyAlignment="1">
      <alignment wrapText="1"/>
      <protection/>
    </xf>
    <xf numFmtId="0" fontId="15" fillId="0" borderId="20" xfId="57" applyFont="1" applyFill="1" applyBorder="1" applyAlignment="1">
      <alignment wrapText="1"/>
      <protection/>
    </xf>
    <xf numFmtId="0" fontId="15" fillId="0" borderId="21" xfId="57" applyFont="1" applyFill="1" applyBorder="1" applyAlignment="1">
      <alignment wrapText="1"/>
      <protection/>
    </xf>
    <xf numFmtId="0" fontId="15" fillId="0" borderId="19" xfId="57" applyFont="1" applyFill="1" applyBorder="1" applyAlignment="1">
      <alignment horizontal="center" wrapText="1"/>
      <protection/>
    </xf>
    <xf numFmtId="0" fontId="16" fillId="0" borderId="19" xfId="57" applyFont="1" applyFill="1" applyBorder="1" applyAlignment="1">
      <alignment wrapText="1"/>
      <protection/>
    </xf>
    <xf numFmtId="176" fontId="15" fillId="0" borderId="19" xfId="57" applyNumberFormat="1" applyFont="1" applyFill="1" applyBorder="1" applyAlignment="1">
      <alignment horizontal="center" wrapText="1"/>
      <protection/>
    </xf>
    <xf numFmtId="173" fontId="15" fillId="0" borderId="19" xfId="57" applyNumberFormat="1" applyFont="1" applyFill="1" applyBorder="1" applyAlignment="1">
      <alignment horizontal="center" wrapText="1"/>
      <protection/>
    </xf>
    <xf numFmtId="14" fontId="15" fillId="0" borderId="13" xfId="57" applyNumberFormat="1" applyFont="1" applyFill="1" applyBorder="1" applyAlignment="1">
      <alignment horizontal="center" wrapText="1"/>
      <protection/>
    </xf>
    <xf numFmtId="14" fontId="15" fillId="0" borderId="19" xfId="57" applyNumberFormat="1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88" fontId="4" fillId="0" borderId="16" xfId="64" applyNumberFormat="1" applyFont="1" applyBorder="1" applyAlignment="1">
      <alignment horizontal="center" wrapText="1"/>
    </xf>
    <xf numFmtId="10" fontId="4" fillId="0" borderId="16" xfId="64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80" fillId="0" borderId="23" xfId="59" applyFont="1" applyFill="1" applyBorder="1" applyAlignment="1">
      <alignment horizontal="center"/>
      <protection/>
    </xf>
    <xf numFmtId="0" fontId="80" fillId="0" borderId="23" xfId="59" applyFont="1" applyFill="1" applyBorder="1" applyAlignment="1">
      <alignment horizontal="left"/>
      <protection/>
    </xf>
    <xf numFmtId="0" fontId="80" fillId="0" borderId="24" xfId="59" applyFont="1" applyFill="1" applyBorder="1" applyAlignment="1">
      <alignment horizontal="center"/>
      <protection/>
    </xf>
    <xf numFmtId="0" fontId="80" fillId="0" borderId="25" xfId="59" applyFont="1" applyFill="1" applyBorder="1" applyAlignment="1">
      <alignment horizontal="left"/>
      <protection/>
    </xf>
    <xf numFmtId="0" fontId="0" fillId="0" borderId="16" xfId="0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22" fillId="0" borderId="16" xfId="0" applyFont="1" applyBorder="1" applyAlignment="1">
      <alignment horizontal="center" wrapText="1"/>
    </xf>
    <xf numFmtId="10" fontId="22" fillId="0" borderId="16" xfId="64" applyNumberFormat="1" applyFont="1" applyBorder="1" applyAlignment="1">
      <alignment horizontal="center" wrapText="1"/>
    </xf>
    <xf numFmtId="0" fontId="81" fillId="0" borderId="0" xfId="0" applyFont="1" applyAlignment="1">
      <alignment/>
    </xf>
    <xf numFmtId="0" fontId="2" fillId="0" borderId="0" xfId="0" applyNumberFormat="1" applyFont="1" applyBorder="1" applyAlignment="1">
      <alignment vertical="center"/>
    </xf>
    <xf numFmtId="0" fontId="23" fillId="0" borderId="23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>
      <alignment/>
      <protection/>
    </xf>
    <xf numFmtId="0" fontId="23" fillId="0" borderId="25" xfId="0" applyNumberFormat="1" applyFont="1" applyFill="1" applyBorder="1" applyAlignment="1" applyProtection="1">
      <alignment horizontal="center"/>
      <protection/>
    </xf>
    <xf numFmtId="0" fontId="23" fillId="0" borderId="26" xfId="0" applyNumberFormat="1" applyFont="1" applyFill="1" applyBorder="1" applyAlignment="1" applyProtection="1">
      <alignment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/>
      <protection/>
    </xf>
    <xf numFmtId="0" fontId="23" fillId="0" borderId="28" xfId="0" applyNumberFormat="1" applyFont="1" applyFill="1" applyBorder="1" applyAlignment="1" applyProtection="1">
      <alignment/>
      <protection/>
    </xf>
    <xf numFmtId="0" fontId="23" fillId="0" borderId="29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/>
      <protection/>
    </xf>
    <xf numFmtId="0" fontId="23" fillId="0" borderId="31" xfId="0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/>
      <protection/>
    </xf>
    <xf numFmtId="14" fontId="23" fillId="0" borderId="25" xfId="0" applyNumberFormat="1" applyFont="1" applyFill="1" applyBorder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 quotePrefix="1">
      <alignment horizontal="center"/>
      <protection/>
    </xf>
    <xf numFmtId="0" fontId="25" fillId="33" borderId="10" xfId="0" applyFont="1" applyFill="1" applyBorder="1" applyAlignment="1">
      <alignment horizontal="center" vertical="center"/>
    </xf>
    <xf numFmtId="176" fontId="16" fillId="0" borderId="23" xfId="0" applyNumberFormat="1" applyFont="1" applyFill="1" applyBorder="1" applyAlignment="1">
      <alignment horizontal="center" vertical="center" wrapText="1"/>
    </xf>
    <xf numFmtId="176" fontId="16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33" xfId="0" applyNumberFormat="1" applyFont="1" applyFill="1" applyBorder="1" applyAlignment="1" applyProtection="1">
      <alignment/>
      <protection/>
    </xf>
    <xf numFmtId="0" fontId="23" fillId="0" borderId="28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82" fillId="0" borderId="23" xfId="59" applyFont="1" applyBorder="1" applyAlignment="1">
      <alignment horizontal="center"/>
      <protection/>
    </xf>
    <xf numFmtId="0" fontId="83" fillId="0" borderId="23" xfId="59" applyFont="1" applyBorder="1" applyAlignment="1">
      <alignment horizontal="center"/>
      <protection/>
    </xf>
    <xf numFmtId="0" fontId="83" fillId="0" borderId="23" xfId="59" applyFont="1" applyBorder="1" applyAlignment="1">
      <alignment horizontal="left"/>
      <protection/>
    </xf>
    <xf numFmtId="0" fontId="23" fillId="0" borderId="0" xfId="0" applyFont="1" applyAlignment="1">
      <alignment/>
    </xf>
    <xf numFmtId="0" fontId="82" fillId="0" borderId="25" xfId="59" applyFont="1" applyBorder="1" applyAlignment="1">
      <alignment horizontal="center"/>
      <protection/>
    </xf>
    <xf numFmtId="0" fontId="83" fillId="0" borderId="25" xfId="59" applyFont="1" applyBorder="1" applyAlignment="1">
      <alignment horizontal="center"/>
      <protection/>
    </xf>
    <xf numFmtId="0" fontId="83" fillId="0" borderId="25" xfId="59" applyFont="1" applyBorder="1" applyAlignment="1">
      <alignment horizontal="left"/>
      <protection/>
    </xf>
    <xf numFmtId="0" fontId="83" fillId="0" borderId="26" xfId="59" applyFont="1" applyBorder="1" applyAlignment="1">
      <alignment horizontal="center"/>
      <protection/>
    </xf>
    <xf numFmtId="0" fontId="83" fillId="0" borderId="26" xfId="59" applyFont="1" applyBorder="1" applyAlignment="1">
      <alignment horizontal="left"/>
      <protection/>
    </xf>
    <xf numFmtId="0" fontId="82" fillId="0" borderId="26" xfId="59" applyFont="1" applyBorder="1" applyAlignment="1">
      <alignment horizontal="center"/>
      <protection/>
    </xf>
    <xf numFmtId="0" fontId="26" fillId="0" borderId="0" xfId="59" applyFont="1" applyBorder="1">
      <alignment/>
      <protection/>
    </xf>
    <xf numFmtId="0" fontId="26" fillId="0" borderId="0" xfId="59" applyFont="1">
      <alignment/>
      <protection/>
    </xf>
    <xf numFmtId="0" fontId="82" fillId="0" borderId="24" xfId="59" applyFont="1" applyBorder="1" applyAlignment="1">
      <alignment horizontal="center"/>
      <protection/>
    </xf>
    <xf numFmtId="0" fontId="83" fillId="0" borderId="24" xfId="59" applyFont="1" applyBorder="1" applyAlignment="1">
      <alignment horizontal="center"/>
      <protection/>
    </xf>
    <xf numFmtId="0" fontId="83" fillId="0" borderId="24" xfId="59" applyFont="1" applyBorder="1" applyAlignment="1">
      <alignment horizontal="left"/>
      <protection/>
    </xf>
    <xf numFmtId="0" fontId="23" fillId="0" borderId="0" xfId="59" applyFont="1">
      <alignment/>
      <protection/>
    </xf>
    <xf numFmtId="2" fontId="24" fillId="0" borderId="0" xfId="59" applyNumberFormat="1" applyFont="1">
      <alignment/>
      <protection/>
    </xf>
    <xf numFmtId="0" fontId="82" fillId="0" borderId="23" xfId="59" applyFont="1" applyFill="1" applyBorder="1" applyAlignment="1">
      <alignment horizontal="center"/>
      <protection/>
    </xf>
    <xf numFmtId="0" fontId="82" fillId="0" borderId="25" xfId="59" applyFont="1" applyFill="1" applyBorder="1" applyAlignment="1">
      <alignment horizontal="center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23" fillId="0" borderId="36" xfId="0" applyNumberFormat="1" applyFont="1" applyFill="1" applyBorder="1" applyAlignment="1" applyProtection="1">
      <alignment horizontal="center"/>
      <protection/>
    </xf>
    <xf numFmtId="9" fontId="4" fillId="0" borderId="22" xfId="64" applyFont="1" applyBorder="1" applyAlignment="1">
      <alignment wrapText="1"/>
    </xf>
    <xf numFmtId="9" fontId="4" fillId="0" borderId="39" xfId="64" applyFont="1" applyBorder="1" applyAlignment="1">
      <alignment wrapText="1"/>
    </xf>
    <xf numFmtId="9" fontId="4" fillId="0" borderId="40" xfId="64" applyFont="1" applyBorder="1" applyAlignment="1">
      <alignment wrapText="1"/>
    </xf>
    <xf numFmtId="0" fontId="84" fillId="34" borderId="41" xfId="0" applyFont="1" applyFill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43" xfId="0" applyFont="1" applyFill="1" applyBorder="1" applyAlignment="1">
      <alignment horizontal="center" vertical="center"/>
    </xf>
    <xf numFmtId="0" fontId="85" fillId="34" borderId="43" xfId="0" applyFont="1" applyFill="1" applyBorder="1" applyAlignment="1">
      <alignment horizontal="left" vertical="center" wrapText="1"/>
    </xf>
    <xf numFmtId="0" fontId="85" fillId="0" borderId="43" xfId="0" applyFont="1" applyFill="1" applyBorder="1" applyAlignment="1">
      <alignment vertical="center"/>
    </xf>
    <xf numFmtId="0" fontId="86" fillId="0" borderId="43" xfId="0" applyFont="1" applyFill="1" applyBorder="1" applyAlignment="1">
      <alignment vertical="center"/>
    </xf>
    <xf numFmtId="0" fontId="85" fillId="0" borderId="44" xfId="0" applyFont="1" applyFill="1" applyBorder="1" applyAlignment="1">
      <alignment horizontal="center" vertical="center"/>
    </xf>
    <xf numFmtId="0" fontId="85" fillId="0" borderId="44" xfId="0" applyFont="1" applyFill="1" applyBorder="1" applyAlignment="1">
      <alignment vertical="center"/>
    </xf>
    <xf numFmtId="0" fontId="86" fillId="0" borderId="44" xfId="0" applyFont="1" applyFill="1" applyBorder="1" applyAlignment="1">
      <alignment vertical="center"/>
    </xf>
    <xf numFmtId="0" fontId="85" fillId="34" borderId="44" xfId="0" applyFont="1" applyFill="1" applyBorder="1" applyAlignment="1">
      <alignment vertical="center"/>
    </xf>
    <xf numFmtId="0" fontId="86" fillId="34" borderId="44" xfId="0" applyFont="1" applyFill="1" applyBorder="1" applyAlignment="1">
      <alignment vertical="center"/>
    </xf>
    <xf numFmtId="0" fontId="85" fillId="0" borderId="45" xfId="0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vertical="center"/>
    </xf>
    <xf numFmtId="0" fontId="86" fillId="0" borderId="45" xfId="0" applyFont="1" applyFill="1" applyBorder="1" applyAlignment="1">
      <alignment vertical="center"/>
    </xf>
    <xf numFmtId="0" fontId="84" fillId="34" borderId="41" xfId="0" applyFont="1" applyFill="1" applyBorder="1" applyAlignment="1">
      <alignment horizontal="left" vertical="center"/>
    </xf>
    <xf numFmtId="0" fontId="87" fillId="34" borderId="41" xfId="0" applyFont="1" applyFill="1" applyBorder="1" applyAlignment="1">
      <alignment horizontal="left" vertical="center"/>
    </xf>
    <xf numFmtId="0" fontId="85" fillId="34" borderId="42" xfId="0" applyFont="1" applyFill="1" applyBorder="1" applyAlignment="1">
      <alignment horizontal="center" vertical="center" wrapText="1"/>
    </xf>
    <xf numFmtId="0" fontId="85" fillId="34" borderId="42" xfId="0" applyFont="1" applyFill="1" applyBorder="1" applyAlignment="1">
      <alignment vertical="center" wrapText="1"/>
    </xf>
    <xf numFmtId="0" fontId="86" fillId="34" borderId="42" xfId="0" applyFont="1" applyFill="1" applyBorder="1" applyAlignment="1">
      <alignment vertical="center" wrapText="1"/>
    </xf>
    <xf numFmtId="0" fontId="88" fillId="34" borderId="42" xfId="0" applyFont="1" applyFill="1" applyBorder="1" applyAlignment="1">
      <alignment horizontal="left" vertical="center" wrapText="1"/>
    </xf>
    <xf numFmtId="0" fontId="85" fillId="0" borderId="42" xfId="0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vertical="center" wrapText="1"/>
    </xf>
    <xf numFmtId="0" fontId="86" fillId="0" borderId="42" xfId="0" applyFont="1" applyFill="1" applyBorder="1" applyAlignment="1">
      <alignment vertical="center" wrapText="1"/>
    </xf>
    <xf numFmtId="0" fontId="88" fillId="0" borderId="42" xfId="0" applyFont="1" applyBorder="1" applyAlignment="1">
      <alignment horizontal="left" vertical="center" wrapText="1"/>
    </xf>
    <xf numFmtId="0" fontId="84" fillId="0" borderId="42" xfId="0" applyFont="1" applyBorder="1" applyAlignment="1">
      <alignment vertical="center"/>
    </xf>
    <xf numFmtId="0" fontId="87" fillId="0" borderId="42" xfId="0" applyFont="1" applyBorder="1" applyAlignment="1">
      <alignment vertical="center"/>
    </xf>
    <xf numFmtId="0" fontId="85" fillId="0" borderId="46" xfId="0" applyFont="1" applyFill="1" applyBorder="1" applyAlignment="1">
      <alignment horizontal="center" vertical="center" wrapText="1"/>
    </xf>
    <xf numFmtId="0" fontId="85" fillId="0" borderId="46" xfId="0" applyFont="1" applyFill="1" applyBorder="1" applyAlignment="1">
      <alignment vertical="center" wrapText="1"/>
    </xf>
    <xf numFmtId="0" fontId="86" fillId="0" borderId="46" xfId="0" applyFont="1" applyFill="1" applyBorder="1" applyAlignment="1">
      <alignment vertical="center" wrapText="1"/>
    </xf>
    <xf numFmtId="0" fontId="8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9" fontId="2" fillId="33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8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9" fillId="0" borderId="0" xfId="0" applyFont="1" applyAlignment="1">
      <alignment/>
    </xf>
    <xf numFmtId="0" fontId="81" fillId="0" borderId="0" xfId="0" applyFont="1" applyAlignment="1">
      <alignment/>
    </xf>
    <xf numFmtId="0" fontId="87" fillId="0" borderId="0" xfId="0" applyFont="1" applyAlignment="1">
      <alignment/>
    </xf>
    <xf numFmtId="0" fontId="23" fillId="0" borderId="47" xfId="0" applyFont="1" applyFill="1" applyBorder="1" applyAlignment="1">
      <alignment vertical="center" wrapText="1"/>
    </xf>
    <xf numFmtId="0" fontId="23" fillId="0" borderId="48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vertical="center" wrapText="1"/>
    </xf>
    <xf numFmtId="176" fontId="23" fillId="0" borderId="50" xfId="0" applyNumberFormat="1" applyFont="1" applyFill="1" applyBorder="1" applyAlignment="1">
      <alignment horizontal="center" vertical="center" wrapText="1"/>
    </xf>
    <xf numFmtId="173" fontId="23" fillId="0" borderId="50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23" fillId="0" borderId="53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vertical="center" wrapText="1"/>
    </xf>
    <xf numFmtId="176" fontId="23" fillId="0" borderId="54" xfId="0" applyNumberFormat="1" applyFont="1" applyFill="1" applyBorder="1" applyAlignment="1">
      <alignment horizontal="center" vertical="center" wrapText="1"/>
    </xf>
    <xf numFmtId="173" fontId="23" fillId="0" borderId="54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/>
    </xf>
    <xf numFmtId="0" fontId="23" fillId="0" borderId="54" xfId="0" applyFont="1" applyFill="1" applyBorder="1" applyAlignment="1" quotePrefix="1">
      <alignment horizontal="center"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55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center" wrapText="1"/>
    </xf>
    <xf numFmtId="176" fontId="23" fillId="0" borderId="57" xfId="0" applyNumberFormat="1" applyFont="1" applyFill="1" applyBorder="1" applyAlignment="1">
      <alignment horizontal="center" vertical="center" wrapText="1"/>
    </xf>
    <xf numFmtId="173" fontId="23" fillId="0" borderId="57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90" fillId="0" borderId="0" xfId="0" applyFont="1" applyAlignment="1">
      <alignment/>
    </xf>
    <xf numFmtId="9" fontId="22" fillId="0" borderId="16" xfId="64" applyNumberFormat="1" applyFont="1" applyBorder="1" applyAlignment="1">
      <alignment horizontal="center" wrapText="1"/>
    </xf>
    <xf numFmtId="2" fontId="22" fillId="0" borderId="16" xfId="64" applyNumberFormat="1" applyFont="1" applyBorder="1" applyAlignment="1">
      <alignment horizontal="center" wrapText="1"/>
    </xf>
    <xf numFmtId="0" fontId="16" fillId="0" borderId="55" xfId="0" applyFont="1" applyFill="1" applyBorder="1" applyAlignment="1">
      <alignment wrapText="1"/>
    </xf>
    <xf numFmtId="0" fontId="84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84" fillId="0" borderId="0" xfId="0" applyFont="1" applyAlignment="1">
      <alignment/>
    </xf>
    <xf numFmtId="0" fontId="29" fillId="0" borderId="4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46" xfId="0" applyFont="1" applyFill="1" applyBorder="1" applyAlignment="1">
      <alignment horizontal="center" vertical="top" wrapText="1"/>
    </xf>
    <xf numFmtId="0" fontId="91" fillId="0" borderId="42" xfId="0" applyFont="1" applyBorder="1" applyAlignment="1">
      <alignment/>
    </xf>
    <xf numFmtId="0" fontId="91" fillId="34" borderId="46" xfId="0" applyFont="1" applyFill="1" applyBorder="1" applyAlignment="1">
      <alignment horizontal="center" vertical="top" wrapText="1"/>
    </xf>
    <xf numFmtId="0" fontId="27" fillId="0" borderId="42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46" xfId="0" applyFont="1" applyBorder="1" applyAlignment="1">
      <alignment horizontal="left"/>
    </xf>
    <xf numFmtId="49" fontId="91" fillId="0" borderId="42" xfId="0" applyNumberFormat="1" applyFont="1" applyBorder="1" applyAlignment="1">
      <alignment/>
    </xf>
    <xf numFmtId="49" fontId="29" fillId="0" borderId="42" xfId="0" applyNumberFormat="1" applyFont="1" applyBorder="1" applyAlignment="1">
      <alignment/>
    </xf>
    <xf numFmtId="49" fontId="29" fillId="0" borderId="46" xfId="0" applyNumberFormat="1" applyFont="1" applyBorder="1" applyAlignment="1">
      <alignment/>
    </xf>
    <xf numFmtId="0" fontId="27" fillId="0" borderId="42" xfId="0" applyFont="1" applyFill="1" applyBorder="1" applyAlignment="1">
      <alignment horizontal="center" vertical="top" wrapText="1"/>
    </xf>
    <xf numFmtId="0" fontId="31" fillId="0" borderId="46" xfId="0" applyFont="1" applyBorder="1" applyAlignment="1">
      <alignment horizontal="center"/>
    </xf>
    <xf numFmtId="0" fontId="29" fillId="0" borderId="42" xfId="0" applyFont="1" applyFill="1" applyBorder="1" applyAlignment="1">
      <alignment/>
    </xf>
    <xf numFmtId="0" fontId="29" fillId="0" borderId="46" xfId="0" applyFont="1" applyFill="1" applyBorder="1" applyAlignment="1">
      <alignment/>
    </xf>
    <xf numFmtId="0" fontId="29" fillId="0" borderId="46" xfId="0" applyFont="1" applyFill="1" applyBorder="1" applyAlignment="1">
      <alignment horizontal="center" vertical="center"/>
    </xf>
    <xf numFmtId="0" fontId="91" fillId="0" borderId="46" xfId="0" applyFont="1" applyFill="1" applyBorder="1" applyAlignment="1">
      <alignment horizontal="center" vertical="top" wrapText="1"/>
    </xf>
    <xf numFmtId="0" fontId="91" fillId="0" borderId="42" xfId="0" applyFont="1" applyFill="1" applyBorder="1" applyAlignment="1">
      <alignment horizontal="center" vertical="top" wrapText="1"/>
    </xf>
    <xf numFmtId="0" fontId="91" fillId="0" borderId="58" xfId="0" applyFont="1" applyBorder="1" applyAlignment="1">
      <alignment/>
    </xf>
    <xf numFmtId="0" fontId="92" fillId="0" borderId="42" xfId="0" applyFont="1" applyFill="1" applyBorder="1" applyAlignment="1">
      <alignment horizontal="center" vertical="top" wrapText="1"/>
    </xf>
    <xf numFmtId="0" fontId="92" fillId="0" borderId="46" xfId="0" applyFont="1" applyFill="1" applyBorder="1" applyAlignment="1">
      <alignment horizontal="center" wrapText="1"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32" fillId="0" borderId="42" xfId="0" applyFont="1" applyBorder="1" applyAlignment="1">
      <alignment/>
    </xf>
    <xf numFmtId="0" fontId="33" fillId="0" borderId="42" xfId="0" applyFont="1" applyBorder="1" applyAlignment="1">
      <alignment/>
    </xf>
    <xf numFmtId="0" fontId="15" fillId="0" borderId="46" xfId="0" applyFont="1" applyBorder="1" applyAlignment="1">
      <alignment/>
    </xf>
    <xf numFmtId="0" fontId="32" fillId="0" borderId="46" xfId="0" applyFont="1" applyBorder="1" applyAlignment="1">
      <alignment/>
    </xf>
    <xf numFmtId="0" fontId="93" fillId="0" borderId="42" xfId="0" applyFont="1" applyBorder="1" applyAlignment="1">
      <alignment/>
    </xf>
    <xf numFmtId="0" fontId="93" fillId="34" borderId="46" xfId="0" applyFont="1" applyFill="1" applyBorder="1" applyAlignment="1">
      <alignment wrapText="1"/>
    </xf>
    <xf numFmtId="0" fontId="32" fillId="0" borderId="41" xfId="0" applyFont="1" applyBorder="1" applyAlignment="1">
      <alignment/>
    </xf>
    <xf numFmtId="0" fontId="33" fillId="0" borderId="46" xfId="0" applyFont="1" applyBorder="1" applyAlignment="1">
      <alignment wrapText="1"/>
    </xf>
    <xf numFmtId="0" fontId="14" fillId="0" borderId="42" xfId="0" applyFont="1" applyBorder="1" applyAlignment="1">
      <alignment/>
    </xf>
    <xf numFmtId="0" fontId="14" fillId="0" borderId="46" xfId="0" applyFont="1" applyBorder="1" applyAlignment="1">
      <alignment/>
    </xf>
    <xf numFmtId="0" fontId="33" fillId="0" borderId="41" xfId="0" applyFont="1" applyBorder="1" applyAlignment="1">
      <alignment/>
    </xf>
    <xf numFmtId="0" fontId="14" fillId="0" borderId="46" xfId="0" applyFont="1" applyBorder="1" applyAlignment="1">
      <alignment horizontal="left"/>
    </xf>
    <xf numFmtId="0" fontId="94" fillId="0" borderId="42" xfId="0" applyFont="1" applyBorder="1" applyAlignment="1">
      <alignment/>
    </xf>
    <xf numFmtId="0" fontId="15" fillId="0" borderId="41" xfId="0" applyFont="1" applyFill="1" applyBorder="1" applyAlignment="1">
      <alignment wrapText="1"/>
    </xf>
    <xf numFmtId="0" fontId="15" fillId="0" borderId="42" xfId="0" applyFont="1" applyFill="1" applyBorder="1" applyAlignment="1">
      <alignment wrapText="1"/>
    </xf>
    <xf numFmtId="0" fontId="33" fillId="0" borderId="46" xfId="0" applyFont="1" applyFill="1" applyBorder="1" applyAlignment="1">
      <alignment wrapText="1"/>
    </xf>
    <xf numFmtId="0" fontId="34" fillId="0" borderId="42" xfId="0" applyFont="1" applyBorder="1" applyAlignment="1">
      <alignment/>
    </xf>
    <xf numFmtId="0" fontId="93" fillId="0" borderId="58" xfId="0" applyFont="1" applyBorder="1" applyAlignment="1">
      <alignment/>
    </xf>
    <xf numFmtId="0" fontId="93" fillId="0" borderId="42" xfId="0" applyFont="1" applyBorder="1" applyAlignment="1">
      <alignment wrapText="1"/>
    </xf>
    <xf numFmtId="0" fontId="93" fillId="0" borderId="46" xfId="0" applyFont="1" applyBorder="1" applyAlignment="1">
      <alignment wrapText="1"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15" fillId="0" borderId="46" xfId="0" applyFont="1" applyFill="1" applyBorder="1" applyAlignment="1">
      <alignment/>
    </xf>
    <xf numFmtId="0" fontId="35" fillId="0" borderId="46" xfId="0" applyFont="1" applyFill="1" applyBorder="1" applyAlignment="1">
      <alignment/>
    </xf>
    <xf numFmtId="0" fontId="15" fillId="0" borderId="46" xfId="0" applyFont="1" applyFill="1" applyBorder="1" applyAlignment="1">
      <alignment vertical="top" wrapText="1"/>
    </xf>
    <xf numFmtId="0" fontId="35" fillId="0" borderId="46" xfId="0" applyFont="1" applyFill="1" applyBorder="1" applyAlignment="1">
      <alignment vertical="top" wrapText="1"/>
    </xf>
    <xf numFmtId="0" fontId="95" fillId="0" borderId="42" xfId="0" applyFont="1" applyBorder="1" applyAlignment="1">
      <alignment/>
    </xf>
    <xf numFmtId="0" fontId="93" fillId="34" borderId="46" xfId="0" applyFont="1" applyFill="1" applyBorder="1" applyAlignment="1">
      <alignment vertical="top" wrapText="1"/>
    </xf>
    <xf numFmtId="0" fontId="95" fillId="34" borderId="46" xfId="0" applyFont="1" applyFill="1" applyBorder="1" applyAlignment="1">
      <alignment vertical="top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5" fillId="0" borderId="42" xfId="0" applyFont="1" applyFill="1" applyBorder="1" applyAlignment="1">
      <alignment/>
    </xf>
    <xf numFmtId="0" fontId="35" fillId="0" borderId="4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left"/>
    </xf>
    <xf numFmtId="49" fontId="93" fillId="0" borderId="42" xfId="0" applyNumberFormat="1" applyFont="1" applyBorder="1" applyAlignment="1">
      <alignment/>
    </xf>
    <xf numFmtId="49" fontId="95" fillId="0" borderId="42" xfId="0" applyNumberFormat="1" applyFont="1" applyBorder="1" applyAlignment="1">
      <alignment/>
    </xf>
    <xf numFmtId="49" fontId="15" fillId="0" borderId="42" xfId="0" applyNumberFormat="1" applyFont="1" applyBorder="1" applyAlignment="1">
      <alignment/>
    </xf>
    <xf numFmtId="49" fontId="35" fillId="0" borderId="42" xfId="0" applyNumberFormat="1" applyFont="1" applyBorder="1" applyAlignment="1">
      <alignment/>
    </xf>
    <xf numFmtId="49" fontId="94" fillId="0" borderId="42" xfId="0" applyNumberFormat="1" applyFont="1" applyBorder="1" applyAlignment="1">
      <alignment/>
    </xf>
    <xf numFmtId="49" fontId="96" fillId="0" borderId="42" xfId="0" applyNumberFormat="1" applyFont="1" applyBorder="1" applyAlignment="1">
      <alignment/>
    </xf>
    <xf numFmtId="49" fontId="14" fillId="0" borderId="46" xfId="0" applyNumberFormat="1" applyFont="1" applyBorder="1" applyAlignment="1">
      <alignment/>
    </xf>
    <xf numFmtId="0" fontId="14" fillId="0" borderId="42" xfId="0" applyFont="1" applyFill="1" applyBorder="1" applyAlignment="1">
      <alignment vertical="top" wrapText="1"/>
    </xf>
    <xf numFmtId="0" fontId="2" fillId="0" borderId="42" xfId="0" applyFont="1" applyFill="1" applyBorder="1" applyAlignment="1">
      <alignment vertical="top" wrapText="1"/>
    </xf>
    <xf numFmtId="0" fontId="34" fillId="0" borderId="46" xfId="0" applyFont="1" applyBorder="1" applyAlignment="1">
      <alignment/>
    </xf>
    <xf numFmtId="0" fontId="36" fillId="0" borderId="46" xfId="0" applyFont="1" applyBorder="1" applyAlignment="1">
      <alignment/>
    </xf>
    <xf numFmtId="0" fontId="96" fillId="0" borderId="42" xfId="0" applyFont="1" applyBorder="1" applyAlignment="1">
      <alignment/>
    </xf>
    <xf numFmtId="0" fontId="15" fillId="0" borderId="46" xfId="0" applyFont="1" applyFill="1" applyBorder="1" applyAlignment="1">
      <alignment horizontal="left"/>
    </xf>
    <xf numFmtId="0" fontId="35" fillId="0" borderId="46" xfId="0" applyFont="1" applyFill="1" applyBorder="1" applyAlignment="1">
      <alignment horizontal="left"/>
    </xf>
    <xf numFmtId="0" fontId="93" fillId="0" borderId="46" xfId="0" applyFont="1" applyFill="1" applyBorder="1" applyAlignment="1">
      <alignment vertical="top" wrapText="1"/>
    </xf>
    <xf numFmtId="0" fontId="95" fillId="0" borderId="46" xfId="0" applyFont="1" applyFill="1" applyBorder="1" applyAlignment="1">
      <alignment vertical="top" wrapText="1"/>
    </xf>
    <xf numFmtId="0" fontId="93" fillId="0" borderId="42" xfId="0" applyFont="1" applyFill="1" applyBorder="1" applyAlignment="1">
      <alignment vertical="top" wrapText="1"/>
    </xf>
    <xf numFmtId="0" fontId="95" fillId="0" borderId="42" xfId="0" applyFont="1" applyFill="1" applyBorder="1" applyAlignment="1">
      <alignment vertical="top" wrapText="1"/>
    </xf>
    <xf numFmtId="0" fontId="95" fillId="0" borderId="58" xfId="0" applyFont="1" applyBorder="1" applyAlignment="1">
      <alignment/>
    </xf>
    <xf numFmtId="0" fontId="93" fillId="0" borderId="46" xfId="0" applyFont="1" applyFill="1" applyBorder="1" applyAlignment="1">
      <alignment wrapText="1"/>
    </xf>
    <xf numFmtId="0" fontId="95" fillId="0" borderId="46" xfId="0" applyFont="1" applyFill="1" applyBorder="1" applyAlignment="1">
      <alignment wrapText="1"/>
    </xf>
    <xf numFmtId="49" fontId="15" fillId="0" borderId="46" xfId="0" applyNumberFormat="1" applyFont="1" applyBorder="1" applyAlignment="1">
      <alignment/>
    </xf>
    <xf numFmtId="49" fontId="35" fillId="0" borderId="46" xfId="0" applyNumberFormat="1" applyFont="1" applyBorder="1" applyAlignment="1">
      <alignment/>
    </xf>
    <xf numFmtId="0" fontId="37" fillId="0" borderId="59" xfId="0" applyFont="1" applyFill="1" applyBorder="1" applyAlignment="1">
      <alignment horizontal="center" vertical="top" wrapText="1"/>
    </xf>
    <xf numFmtId="0" fontId="37" fillId="0" borderId="59" xfId="0" applyFont="1" applyFill="1" applyBorder="1" applyAlignment="1">
      <alignment horizontal="center" vertical="top"/>
    </xf>
    <xf numFmtId="0" fontId="37" fillId="0" borderId="59" xfId="0" applyFont="1" applyFill="1" applyBorder="1" applyAlignment="1">
      <alignment vertical="top" wrapText="1"/>
    </xf>
    <xf numFmtId="0" fontId="37" fillId="0" borderId="59" xfId="0" applyFont="1" applyFill="1" applyBorder="1" applyAlignment="1">
      <alignment horizontal="left" vertical="top" wrapText="1"/>
    </xf>
    <xf numFmtId="0" fontId="37" fillId="0" borderId="59" xfId="0" applyFont="1" applyFill="1" applyBorder="1" applyAlignment="1">
      <alignment vertical="top"/>
    </xf>
    <xf numFmtId="0" fontId="37" fillId="0" borderId="59" xfId="0" applyFont="1" applyFill="1" applyBorder="1" applyAlignment="1">
      <alignment horizontal="left" vertical="top"/>
    </xf>
    <xf numFmtId="0" fontId="37" fillId="0" borderId="60" xfId="0" applyFont="1" applyFill="1" applyBorder="1" applyAlignment="1">
      <alignment horizontal="center" vertical="top" wrapText="1"/>
    </xf>
    <xf numFmtId="0" fontId="37" fillId="0" borderId="60" xfId="0" applyFont="1" applyFill="1" applyBorder="1" applyAlignment="1">
      <alignment vertical="top" wrapText="1"/>
    </xf>
    <xf numFmtId="0" fontId="37" fillId="0" borderId="60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left" vertical="center"/>
    </xf>
    <xf numFmtId="0" fontId="16" fillId="0" borderId="61" xfId="0" applyFont="1" applyFill="1" applyBorder="1" applyAlignment="1">
      <alignment wrapText="1"/>
    </xf>
    <xf numFmtId="0" fontId="25" fillId="0" borderId="22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39" xfId="0" applyFont="1" applyFill="1" applyBorder="1" applyAlignment="1">
      <alignment horizontal="left"/>
    </xf>
    <xf numFmtId="0" fontId="25" fillId="0" borderId="40" xfId="0" applyFont="1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16" fillId="0" borderId="63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65" xfId="0" applyFont="1" applyFill="1" applyBorder="1" applyAlignment="1">
      <alignment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vertical="center" wrapText="1"/>
    </xf>
    <xf numFmtId="176" fontId="16" fillId="0" borderId="63" xfId="0" applyNumberFormat="1" applyFont="1" applyFill="1" applyBorder="1" applyAlignment="1">
      <alignment horizontal="center" vertical="center" wrapText="1"/>
    </xf>
    <xf numFmtId="173" fontId="16" fillId="0" borderId="63" xfId="0" applyNumberFormat="1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wrapText="1"/>
    </xf>
    <xf numFmtId="0" fontId="23" fillId="0" borderId="66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39" xfId="0" applyFont="1" applyFill="1" applyBorder="1" applyAlignment="1">
      <alignment horizontal="left"/>
    </xf>
    <xf numFmtId="0" fontId="25" fillId="0" borderId="40" xfId="0" applyFont="1" applyFill="1" applyBorder="1" applyAlignment="1">
      <alignment/>
    </xf>
    <xf numFmtId="176" fontId="16" fillId="0" borderId="67" xfId="0" applyNumberFormat="1" applyFont="1" applyFill="1" applyBorder="1" applyAlignment="1">
      <alignment horizontal="center" wrapText="1"/>
    </xf>
    <xf numFmtId="0" fontId="16" fillId="0" borderId="67" xfId="0" applyFont="1" applyFill="1" applyBorder="1" applyAlignment="1">
      <alignment wrapText="1"/>
    </xf>
    <xf numFmtId="0" fontId="16" fillId="0" borderId="68" xfId="0" applyFont="1" applyFill="1" applyBorder="1" applyAlignment="1">
      <alignment wrapText="1"/>
    </xf>
    <xf numFmtId="0" fontId="16" fillId="0" borderId="67" xfId="0" applyFont="1" applyFill="1" applyBorder="1" applyAlignment="1">
      <alignment horizontal="center" wrapText="1"/>
    </xf>
    <xf numFmtId="173" fontId="16" fillId="0" borderId="67" xfId="0" applyNumberFormat="1" applyFont="1" applyFill="1" applyBorder="1" applyAlignment="1">
      <alignment horizontal="center" wrapText="1"/>
    </xf>
    <xf numFmtId="0" fontId="25" fillId="0" borderId="69" xfId="0" applyFont="1" applyFill="1" applyBorder="1" applyAlignment="1">
      <alignment horizontal="left" vertical="center"/>
    </xf>
    <xf numFmtId="0" fontId="23" fillId="0" borderId="70" xfId="0" applyFont="1" applyBorder="1" applyAlignment="1">
      <alignment/>
    </xf>
    <xf numFmtId="176" fontId="16" fillId="0" borderId="13" xfId="0" applyNumberFormat="1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16" fillId="0" borderId="13" xfId="0" applyFont="1" applyFill="1" applyBorder="1" applyAlignment="1">
      <alignment horizontal="center" wrapText="1"/>
    </xf>
    <xf numFmtId="173" fontId="16" fillId="0" borderId="13" xfId="0" applyNumberFormat="1" applyFont="1" applyFill="1" applyBorder="1" applyAlignment="1">
      <alignment horizontal="center" wrapText="1"/>
    </xf>
    <xf numFmtId="0" fontId="25" fillId="0" borderId="71" xfId="0" applyFont="1" applyFill="1" applyBorder="1" applyAlignment="1">
      <alignment horizontal="left" vertical="center"/>
    </xf>
    <xf numFmtId="0" fontId="23" fillId="0" borderId="72" xfId="0" applyFont="1" applyBorder="1" applyAlignment="1">
      <alignment/>
    </xf>
    <xf numFmtId="0" fontId="16" fillId="0" borderId="13" xfId="0" applyFont="1" applyFill="1" applyBorder="1" applyAlignment="1" quotePrefix="1">
      <alignment horizontal="center" wrapText="1"/>
    </xf>
    <xf numFmtId="0" fontId="23" fillId="0" borderId="72" xfId="0" applyFont="1" applyBorder="1" applyAlignment="1">
      <alignment horizontal="center"/>
    </xf>
    <xf numFmtId="0" fontId="16" fillId="0" borderId="19" xfId="0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 wrapText="1"/>
    </xf>
    <xf numFmtId="176" fontId="16" fillId="0" borderId="19" xfId="0" applyNumberFormat="1" applyFont="1" applyFill="1" applyBorder="1" applyAlignment="1">
      <alignment horizontal="center" wrapText="1"/>
    </xf>
    <xf numFmtId="173" fontId="16" fillId="0" borderId="19" xfId="0" applyNumberFormat="1" applyFont="1" applyFill="1" applyBorder="1" applyAlignment="1">
      <alignment horizontal="center" wrapText="1"/>
    </xf>
    <xf numFmtId="0" fontId="25" fillId="0" borderId="73" xfId="0" applyFont="1" applyFill="1" applyBorder="1" applyAlignment="1">
      <alignment horizontal="left" vertical="center"/>
    </xf>
    <xf numFmtId="0" fontId="23" fillId="0" borderId="17" xfId="0" applyFont="1" applyBorder="1" applyAlignment="1">
      <alignment/>
    </xf>
    <xf numFmtId="0" fontId="23" fillId="0" borderId="67" xfId="0" applyFont="1" applyFill="1" applyBorder="1" applyAlignment="1">
      <alignment wrapText="1"/>
    </xf>
    <xf numFmtId="0" fontId="23" fillId="0" borderId="61" xfId="0" applyFont="1" applyFill="1" applyBorder="1" applyAlignment="1">
      <alignment wrapText="1"/>
    </xf>
    <xf numFmtId="0" fontId="23" fillId="0" borderId="68" xfId="0" applyFont="1" applyFill="1" applyBorder="1" applyAlignment="1">
      <alignment wrapText="1"/>
    </xf>
    <xf numFmtId="0" fontId="23" fillId="0" borderId="67" xfId="0" applyFont="1" applyFill="1" applyBorder="1" applyAlignment="1">
      <alignment horizontal="center" wrapText="1"/>
    </xf>
    <xf numFmtId="176" fontId="23" fillId="0" borderId="67" xfId="0" applyNumberFormat="1" applyFont="1" applyFill="1" applyBorder="1" applyAlignment="1">
      <alignment horizontal="center" wrapText="1"/>
    </xf>
    <xf numFmtId="173" fontId="23" fillId="0" borderId="67" xfId="0" applyNumberFormat="1" applyFont="1" applyFill="1" applyBorder="1" applyAlignment="1">
      <alignment horizontal="center" wrapText="1"/>
    </xf>
    <xf numFmtId="0" fontId="23" fillId="0" borderId="70" xfId="0" applyFont="1" applyFill="1" applyBorder="1" applyAlignment="1">
      <alignment/>
    </xf>
    <xf numFmtId="0" fontId="23" fillId="0" borderId="13" xfId="0" applyFont="1" applyFill="1" applyBorder="1" applyAlignment="1">
      <alignment wrapText="1"/>
    </xf>
    <xf numFmtId="0" fontId="23" fillId="0" borderId="14" xfId="0" applyFont="1" applyFill="1" applyBorder="1" applyAlignment="1">
      <alignment wrapText="1"/>
    </xf>
    <xf numFmtId="0" fontId="23" fillId="0" borderId="15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wrapText="1"/>
    </xf>
    <xf numFmtId="176" fontId="23" fillId="0" borderId="13" xfId="0" applyNumberFormat="1" applyFont="1" applyFill="1" applyBorder="1" applyAlignment="1">
      <alignment horizontal="center" wrapText="1"/>
    </xf>
    <xf numFmtId="173" fontId="23" fillId="0" borderId="13" xfId="0" applyNumberFormat="1" applyFont="1" applyFill="1" applyBorder="1" applyAlignment="1">
      <alignment horizontal="center" wrapText="1"/>
    </xf>
    <xf numFmtId="0" fontId="23" fillId="0" borderId="72" xfId="0" applyFont="1" applyFill="1" applyBorder="1" applyAlignment="1">
      <alignment/>
    </xf>
    <xf numFmtId="0" fontId="24" fillId="0" borderId="72" xfId="0" applyFont="1" applyFill="1" applyBorder="1" applyAlignment="1">
      <alignment horizontal="right"/>
    </xf>
    <xf numFmtId="0" fontId="23" fillId="0" borderId="13" xfId="0" applyFont="1" applyFill="1" applyBorder="1" applyAlignment="1" quotePrefix="1">
      <alignment horizontal="center" wrapText="1"/>
    </xf>
    <xf numFmtId="3" fontId="24" fillId="0" borderId="72" xfId="0" applyNumberFormat="1" applyFont="1" applyFill="1" applyBorder="1" applyAlignment="1">
      <alignment/>
    </xf>
    <xf numFmtId="0" fontId="23" fillId="0" borderId="19" xfId="0" applyFont="1" applyFill="1" applyBorder="1" applyAlignment="1">
      <alignment wrapText="1"/>
    </xf>
    <xf numFmtId="0" fontId="23" fillId="0" borderId="20" xfId="0" applyFont="1" applyFill="1" applyBorder="1" applyAlignment="1">
      <alignment wrapText="1"/>
    </xf>
    <xf numFmtId="0" fontId="23" fillId="0" borderId="21" xfId="0" applyFont="1" applyFill="1" applyBorder="1" applyAlignment="1">
      <alignment wrapText="1"/>
    </xf>
    <xf numFmtId="0" fontId="23" fillId="0" borderId="19" xfId="0" applyFont="1" applyFill="1" applyBorder="1" applyAlignment="1">
      <alignment horizontal="center" wrapText="1"/>
    </xf>
    <xf numFmtId="176" fontId="23" fillId="0" borderId="19" xfId="0" applyNumberFormat="1" applyFont="1" applyFill="1" applyBorder="1" applyAlignment="1">
      <alignment horizontal="center" wrapText="1"/>
    </xf>
    <xf numFmtId="173" fontId="23" fillId="0" borderId="19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/>
    </xf>
    <xf numFmtId="176" fontId="16" fillId="0" borderId="67" xfId="0" applyNumberFormat="1" applyFont="1" applyFill="1" applyBorder="1" applyAlignment="1">
      <alignment horizontal="center" wrapText="1"/>
    </xf>
    <xf numFmtId="176" fontId="16" fillId="0" borderId="13" xfId="0" applyNumberFormat="1" applyFont="1" applyFill="1" applyBorder="1" applyAlignment="1">
      <alignment horizontal="center" wrapText="1"/>
    </xf>
    <xf numFmtId="0" fontId="23" fillId="0" borderId="47" xfId="0" applyFont="1" applyBorder="1" applyAlignment="1">
      <alignment horizontal="center"/>
    </xf>
    <xf numFmtId="0" fontId="16" fillId="0" borderId="50" xfId="0" applyFont="1" applyFill="1" applyBorder="1" applyAlignment="1">
      <alignment wrapText="1"/>
    </xf>
    <xf numFmtId="0" fontId="16" fillId="0" borderId="48" xfId="0" applyFont="1" applyFill="1" applyBorder="1" applyAlignment="1">
      <alignment wrapText="1"/>
    </xf>
    <xf numFmtId="0" fontId="16" fillId="0" borderId="49" xfId="0" applyFont="1" applyFill="1" applyBorder="1" applyAlignment="1">
      <alignment wrapText="1"/>
    </xf>
    <xf numFmtId="0" fontId="16" fillId="0" borderId="50" xfId="0" applyFont="1" applyFill="1" applyBorder="1" applyAlignment="1">
      <alignment horizontal="center" wrapText="1"/>
    </xf>
    <xf numFmtId="176" fontId="16" fillId="0" borderId="50" xfId="0" applyNumberFormat="1" applyFont="1" applyFill="1" applyBorder="1" applyAlignment="1">
      <alignment horizontal="center" wrapText="1"/>
    </xf>
    <xf numFmtId="173" fontId="16" fillId="0" borderId="50" xfId="0" applyNumberFormat="1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left" vertical="center"/>
    </xf>
    <xf numFmtId="0" fontId="23" fillId="0" borderId="74" xfId="0" applyFont="1" applyFill="1" applyBorder="1" applyAlignment="1">
      <alignment/>
    </xf>
    <xf numFmtId="0" fontId="23" fillId="0" borderId="51" xfId="0" applyFont="1" applyBorder="1" applyAlignment="1">
      <alignment horizontal="center"/>
    </xf>
    <xf numFmtId="0" fontId="16" fillId="0" borderId="54" xfId="0" applyFont="1" applyFill="1" applyBorder="1" applyAlignment="1">
      <alignment wrapText="1"/>
    </xf>
    <xf numFmtId="0" fontId="16" fillId="0" borderId="52" xfId="0" applyFont="1" applyFill="1" applyBorder="1" applyAlignment="1">
      <alignment wrapText="1"/>
    </xf>
    <xf numFmtId="0" fontId="16" fillId="0" borderId="53" xfId="0" applyFont="1" applyFill="1" applyBorder="1" applyAlignment="1">
      <alignment wrapText="1"/>
    </xf>
    <xf numFmtId="0" fontId="16" fillId="0" borderId="54" xfId="0" applyFont="1" applyFill="1" applyBorder="1" applyAlignment="1">
      <alignment horizontal="center" wrapText="1"/>
    </xf>
    <xf numFmtId="176" fontId="16" fillId="0" borderId="54" xfId="0" applyNumberFormat="1" applyFont="1" applyFill="1" applyBorder="1" applyAlignment="1">
      <alignment horizontal="center" wrapText="1"/>
    </xf>
    <xf numFmtId="173" fontId="16" fillId="0" borderId="54" xfId="0" applyNumberFormat="1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left" vertical="center"/>
    </xf>
    <xf numFmtId="0" fontId="23" fillId="0" borderId="75" xfId="0" applyFont="1" applyFill="1" applyBorder="1" applyAlignment="1">
      <alignment/>
    </xf>
    <xf numFmtId="0" fontId="23" fillId="0" borderId="75" xfId="0" applyFont="1" applyFill="1" applyBorder="1" applyAlignment="1">
      <alignment horizontal="center"/>
    </xf>
    <xf numFmtId="0" fontId="16" fillId="0" borderId="54" xfId="0" applyFont="1" applyFill="1" applyBorder="1" applyAlignment="1" quotePrefix="1">
      <alignment horizontal="center" wrapText="1"/>
    </xf>
    <xf numFmtId="0" fontId="24" fillId="0" borderId="75" xfId="0" applyFont="1" applyFill="1" applyBorder="1" applyAlignment="1">
      <alignment/>
    </xf>
    <xf numFmtId="0" fontId="16" fillId="0" borderId="57" xfId="0" applyFont="1" applyFill="1" applyBorder="1" applyAlignment="1">
      <alignment wrapText="1"/>
    </xf>
    <xf numFmtId="0" fontId="16" fillId="0" borderId="56" xfId="0" applyFont="1" applyFill="1" applyBorder="1" applyAlignment="1">
      <alignment wrapText="1"/>
    </xf>
    <xf numFmtId="0" fontId="16" fillId="0" borderId="57" xfId="0" applyFont="1" applyFill="1" applyBorder="1" applyAlignment="1">
      <alignment horizontal="center" wrapText="1"/>
    </xf>
    <xf numFmtId="176" fontId="16" fillId="0" borderId="57" xfId="0" applyNumberFormat="1" applyFont="1" applyFill="1" applyBorder="1" applyAlignment="1">
      <alignment horizontal="center" wrapText="1"/>
    </xf>
    <xf numFmtId="173" fontId="16" fillId="0" borderId="57" xfId="0" applyNumberFormat="1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/>
    </xf>
    <xf numFmtId="0" fontId="25" fillId="0" borderId="67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16" fillId="0" borderId="67" xfId="0" applyFont="1" applyFill="1" applyBorder="1" applyAlignment="1" quotePrefix="1">
      <alignment horizontal="center" wrapText="1"/>
    </xf>
    <xf numFmtId="0" fontId="23" fillId="0" borderId="67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5" fillId="0" borderId="22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3" fontId="24" fillId="0" borderId="70" xfId="0" applyNumberFormat="1" applyFont="1" applyBorder="1" applyAlignment="1">
      <alignment/>
    </xf>
    <xf numFmtId="0" fontId="23" fillId="0" borderId="72" xfId="0" applyFont="1" applyBorder="1" applyAlignment="1">
      <alignment/>
    </xf>
    <xf numFmtId="3" fontId="24" fillId="0" borderId="72" xfId="0" applyNumberFormat="1" applyFont="1" applyBorder="1" applyAlignment="1">
      <alignment/>
    </xf>
    <xf numFmtId="3" fontId="82" fillId="0" borderId="72" xfId="0" applyNumberFormat="1" applyFont="1" applyBorder="1" applyAlignment="1">
      <alignment/>
    </xf>
    <xf numFmtId="0" fontId="25" fillId="0" borderId="71" xfId="0" applyFont="1" applyFill="1" applyBorder="1" applyAlignment="1">
      <alignment horizontal="left"/>
    </xf>
    <xf numFmtId="0" fontId="16" fillId="0" borderId="77" xfId="0" applyFont="1" applyFill="1" applyBorder="1" applyAlignment="1">
      <alignment wrapText="1"/>
    </xf>
    <xf numFmtId="0" fontId="16" fillId="0" borderId="78" xfId="0" applyFont="1" applyFill="1" applyBorder="1" applyAlignment="1">
      <alignment wrapText="1"/>
    </xf>
    <xf numFmtId="0" fontId="16" fillId="0" borderId="79" xfId="0" applyFont="1" applyFill="1" applyBorder="1" applyAlignment="1">
      <alignment wrapText="1"/>
    </xf>
    <xf numFmtId="0" fontId="16" fillId="0" borderId="77" xfId="0" applyFont="1" applyFill="1" applyBorder="1" applyAlignment="1">
      <alignment horizontal="center" wrapText="1"/>
    </xf>
    <xf numFmtId="0" fontId="16" fillId="0" borderId="77" xfId="0" applyFont="1" applyFill="1" applyBorder="1" applyAlignment="1" quotePrefix="1">
      <alignment horizontal="center" wrapText="1"/>
    </xf>
    <xf numFmtId="176" fontId="16" fillId="0" borderId="77" xfId="0" applyNumberFormat="1" applyFont="1" applyFill="1" applyBorder="1" applyAlignment="1">
      <alignment horizontal="center" wrapText="1"/>
    </xf>
    <xf numFmtId="173" fontId="16" fillId="0" borderId="77" xfId="0" applyNumberFormat="1" applyFont="1" applyFill="1" applyBorder="1" applyAlignment="1">
      <alignment horizontal="center" wrapText="1"/>
    </xf>
    <xf numFmtId="0" fontId="25" fillId="0" borderId="73" xfId="0" applyFont="1" applyFill="1" applyBorder="1" applyAlignment="1">
      <alignment horizontal="left"/>
    </xf>
    <xf numFmtId="0" fontId="23" fillId="0" borderId="17" xfId="0" applyFont="1" applyBorder="1" applyAlignment="1">
      <alignment/>
    </xf>
    <xf numFmtId="0" fontId="23" fillId="0" borderId="70" xfId="0" applyFont="1" applyBorder="1" applyAlignment="1">
      <alignment/>
    </xf>
    <xf numFmtId="176" fontId="16" fillId="0" borderId="47" xfId="0" applyNumberFormat="1" applyFont="1" applyFill="1" applyBorder="1" applyAlignment="1">
      <alignment horizontal="center" wrapText="1"/>
    </xf>
    <xf numFmtId="3" fontId="24" fillId="0" borderId="74" xfId="0" applyNumberFormat="1" applyFont="1" applyBorder="1" applyAlignment="1">
      <alignment/>
    </xf>
    <xf numFmtId="176" fontId="16" fillId="0" borderId="51" xfId="0" applyNumberFormat="1" applyFont="1" applyFill="1" applyBorder="1" applyAlignment="1">
      <alignment horizontal="center" wrapText="1"/>
    </xf>
    <xf numFmtId="0" fontId="23" fillId="0" borderId="75" xfId="0" applyFont="1" applyBorder="1" applyAlignment="1">
      <alignment/>
    </xf>
    <xf numFmtId="176" fontId="16" fillId="0" borderId="29" xfId="0" applyNumberFormat="1" applyFont="1" applyFill="1" applyBorder="1" applyAlignment="1">
      <alignment horizontal="center" wrapText="1"/>
    </xf>
    <xf numFmtId="176" fontId="16" fillId="0" borderId="31" xfId="0" applyNumberFormat="1" applyFont="1" applyFill="1" applyBorder="1" applyAlignment="1">
      <alignment horizontal="center" wrapText="1"/>
    </xf>
    <xf numFmtId="0" fontId="23" fillId="0" borderId="76" xfId="0" applyFont="1" applyBorder="1" applyAlignment="1">
      <alignment/>
    </xf>
    <xf numFmtId="0" fontId="25" fillId="0" borderId="69" xfId="0" applyFont="1" applyFill="1" applyBorder="1" applyAlignment="1">
      <alignment horizontal="left"/>
    </xf>
    <xf numFmtId="0" fontId="16" fillId="0" borderId="70" xfId="58" applyFont="1" applyFill="1" applyBorder="1" applyAlignment="1">
      <alignment wrapText="1"/>
      <protection/>
    </xf>
    <xf numFmtId="0" fontId="25" fillId="0" borderId="71" xfId="0" applyFont="1" applyFill="1" applyBorder="1" applyAlignment="1">
      <alignment horizontal="left"/>
    </xf>
    <xf numFmtId="0" fontId="16" fillId="0" borderId="72" xfId="58" applyFont="1" applyFill="1" applyBorder="1" applyAlignment="1">
      <alignment wrapText="1"/>
      <protection/>
    </xf>
    <xf numFmtId="0" fontId="25" fillId="0" borderId="73" xfId="0" applyFont="1" applyFill="1" applyBorder="1" applyAlignment="1">
      <alignment horizontal="left"/>
    </xf>
    <xf numFmtId="0" fontId="16" fillId="0" borderId="17" xfId="58" applyFont="1" applyFill="1" applyBorder="1" applyAlignment="1">
      <alignment wrapText="1"/>
      <protection/>
    </xf>
    <xf numFmtId="0" fontId="23" fillId="0" borderId="80" xfId="0" applyFont="1" applyBorder="1" applyAlignment="1">
      <alignment/>
    </xf>
    <xf numFmtId="3" fontId="24" fillId="0" borderId="17" xfId="0" applyNumberFormat="1" applyFont="1" applyBorder="1" applyAlignment="1">
      <alignment/>
    </xf>
    <xf numFmtId="0" fontId="16" fillId="0" borderId="67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50" xfId="0" applyFont="1" applyFill="1" applyBorder="1" applyAlignment="1">
      <alignment horizontal="left" wrapText="1"/>
    </xf>
    <xf numFmtId="0" fontId="16" fillId="0" borderId="74" xfId="58" applyFont="1" applyFill="1" applyBorder="1" applyAlignment="1">
      <alignment wrapText="1"/>
      <protection/>
    </xf>
    <xf numFmtId="0" fontId="16" fillId="0" borderId="54" xfId="0" applyFont="1" applyFill="1" applyBorder="1" applyAlignment="1">
      <alignment horizontal="left" wrapText="1"/>
    </xf>
    <xf numFmtId="176" fontId="16" fillId="0" borderId="18" xfId="0" applyNumberFormat="1" applyFont="1" applyFill="1" applyBorder="1" applyAlignment="1">
      <alignment horizontal="center" wrapText="1"/>
    </xf>
    <xf numFmtId="0" fontId="16" fillId="0" borderId="57" xfId="0" applyFont="1" applyFill="1" applyBorder="1" applyAlignment="1">
      <alignment horizontal="left" wrapText="1"/>
    </xf>
    <xf numFmtId="0" fontId="16" fillId="0" borderId="67" xfId="0" applyFont="1" applyFill="1" applyBorder="1" applyAlignment="1" quotePrefix="1">
      <alignment horizontal="left" wrapText="1"/>
    </xf>
    <xf numFmtId="0" fontId="97" fillId="0" borderId="71" xfId="0" applyFont="1" applyFill="1" applyBorder="1" applyAlignment="1">
      <alignment horizontal="left" vertical="center"/>
    </xf>
    <xf numFmtId="0" fontId="98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55" xfId="0" applyFont="1" applyFill="1" applyBorder="1" applyAlignment="1">
      <alignment wrapText="1"/>
    </xf>
    <xf numFmtId="0" fontId="99" fillId="0" borderId="0" xfId="0" applyFont="1" applyAlignment="1" quotePrefix="1">
      <alignment/>
    </xf>
    <xf numFmtId="176" fontId="16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5" fillId="0" borderId="39" xfId="0" applyFont="1" applyFill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16" fillId="0" borderId="61" xfId="0" applyFont="1" applyFill="1" applyBorder="1" applyAlignment="1">
      <alignment horizontal="center" wrapText="1"/>
    </xf>
    <xf numFmtId="0" fontId="16" fillId="0" borderId="6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9" fillId="0" borderId="74" xfId="0" applyFont="1" applyFill="1" applyBorder="1" applyAlignment="1">
      <alignment wrapText="1"/>
    </xf>
    <xf numFmtId="0" fontId="39" fillId="0" borderId="75" xfId="0" applyFont="1" applyFill="1" applyBorder="1" applyAlignment="1">
      <alignment wrapText="1"/>
    </xf>
    <xf numFmtId="0" fontId="39" fillId="0" borderId="76" xfId="0" applyFont="1" applyFill="1" applyBorder="1" applyAlignment="1">
      <alignment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39" fillId="0" borderId="66" xfId="0" applyFont="1" applyFill="1" applyBorder="1" applyAlignment="1">
      <alignment vertical="center" wrapText="1"/>
    </xf>
    <xf numFmtId="0" fontId="1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59" applyFont="1" applyAlignment="1">
      <alignment horizont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0" fillId="33" borderId="16" xfId="59" applyFont="1" applyFill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33" borderId="16" xfId="59" applyFont="1" applyFill="1" applyBorder="1" applyAlignment="1">
      <alignment horizontal="center" vertical="justify"/>
      <protection/>
    </xf>
    <xf numFmtId="0" fontId="0" fillId="33" borderId="16" xfId="59" applyFill="1" applyBorder="1" applyAlignment="1">
      <alignment horizontal="center" vertical="justify"/>
      <protection/>
    </xf>
    <xf numFmtId="0" fontId="4" fillId="0" borderId="0" xfId="59" applyFont="1" applyAlignment="1">
      <alignment horizontal="center"/>
      <protection/>
    </xf>
    <xf numFmtId="0" fontId="1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80" fillId="0" borderId="16" xfId="59" applyFont="1" applyBorder="1" applyAlignment="1">
      <alignment horizontal="left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0" fillId="33" borderId="81" xfId="59" applyFill="1" applyBorder="1" applyAlignment="1">
      <alignment horizontal="center" vertical="center"/>
      <protection/>
    </xf>
    <xf numFmtId="0" fontId="80" fillId="0" borderId="16" xfId="59" applyFont="1" applyFill="1" applyBorder="1" applyAlignment="1">
      <alignment horizontal="left"/>
      <protection/>
    </xf>
    <xf numFmtId="0" fontId="3" fillId="0" borderId="82" xfId="59" applyFont="1" applyBorder="1" applyAlignment="1">
      <alignment horizontal="left" wrapText="1"/>
      <protection/>
    </xf>
    <xf numFmtId="0" fontId="3" fillId="0" borderId="82" xfId="59" applyFont="1" applyBorder="1" applyAlignment="1">
      <alignment horizontal="left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81" xfId="59" applyFont="1" applyFill="1" applyBorder="1" applyAlignment="1">
      <alignment horizontal="center" vertical="center" wrapText="1"/>
      <protection/>
    </xf>
    <xf numFmtId="0" fontId="83" fillId="0" borderId="16" xfId="59" applyFont="1" applyBorder="1" applyAlignment="1">
      <alignment horizontal="left"/>
      <protection/>
    </xf>
    <xf numFmtId="0" fontId="2" fillId="33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9" fontId="4" fillId="0" borderId="16" xfId="64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6"/>
  <sheetViews>
    <sheetView tabSelected="1" zoomScale="120" zoomScaleNormal="120" zoomScalePageLayoutView="0" workbookViewId="0" topLeftCell="A936">
      <selection activeCell="G948" sqref="G948:N953"/>
    </sheetView>
  </sheetViews>
  <sheetFormatPr defaultColWidth="9.00390625" defaultRowHeight="15.75"/>
  <cols>
    <col min="1" max="1" width="3.875" style="108" customWidth="1"/>
    <col min="2" max="2" width="9.625" style="11" customWidth="1"/>
    <col min="3" max="3" width="17.125" style="1" customWidth="1"/>
    <col min="4" max="4" width="7.00390625" style="1" customWidth="1"/>
    <col min="5" max="5" width="4.375" style="10" customWidth="1"/>
    <col min="6" max="6" width="8.50390625" style="1" customWidth="1"/>
    <col min="7" max="7" width="11.375" style="61" customWidth="1"/>
    <col min="8" max="8" width="5.625" style="1" hidden="1" customWidth="1"/>
    <col min="9" max="9" width="4.75390625" style="1" customWidth="1"/>
    <col min="10" max="10" width="7.75390625" style="1" customWidth="1"/>
    <col min="11" max="11" width="8.125" style="1" customWidth="1"/>
    <col min="12" max="12" width="10.125" style="176" hidden="1" customWidth="1"/>
    <col min="13" max="13" width="11.875" style="1" hidden="1" customWidth="1"/>
    <col min="14" max="14" width="8.50390625" style="2" customWidth="1"/>
    <col min="15" max="15" width="9.00390625" style="88" hidden="1" customWidth="1"/>
    <col min="16" max="19" width="9.00390625" style="1" hidden="1" customWidth="1"/>
    <col min="20" max="32" width="9.00390625" style="1" customWidth="1"/>
    <col min="33" max="16384" width="9.00390625" style="1" customWidth="1"/>
  </cols>
  <sheetData>
    <row r="1" spans="1:15" s="4" customFormat="1" ht="20.25" customHeight="1">
      <c r="A1" s="483" t="s">
        <v>8</v>
      </c>
      <c r="B1" s="483"/>
      <c r="C1" s="483"/>
      <c r="D1" s="483"/>
      <c r="E1" s="483" t="s">
        <v>12</v>
      </c>
      <c r="F1" s="483"/>
      <c r="G1" s="483"/>
      <c r="H1" s="483"/>
      <c r="I1" s="483"/>
      <c r="J1" s="483"/>
      <c r="K1" s="483"/>
      <c r="L1" s="483"/>
      <c r="M1" s="483"/>
      <c r="N1" s="483"/>
      <c r="O1" s="88"/>
    </row>
    <row r="2" spans="1:15" s="4" customFormat="1" ht="20.25" customHeight="1">
      <c r="A2" s="483" t="s">
        <v>2950</v>
      </c>
      <c r="B2" s="483"/>
      <c r="C2" s="483"/>
      <c r="D2" s="483"/>
      <c r="E2" s="484" t="s">
        <v>418</v>
      </c>
      <c r="F2" s="484"/>
      <c r="G2" s="484"/>
      <c r="H2" s="484"/>
      <c r="I2" s="484"/>
      <c r="J2" s="484"/>
      <c r="K2" s="484"/>
      <c r="L2" s="484"/>
      <c r="M2" s="484"/>
      <c r="N2" s="484"/>
      <c r="O2" s="88"/>
    </row>
    <row r="3" spans="1:15" s="4" customFormat="1" ht="7.5" customHeight="1">
      <c r="A3" s="490"/>
      <c r="B3" s="483"/>
      <c r="C3" s="483"/>
      <c r="D3" s="483"/>
      <c r="E3" s="10"/>
      <c r="F3" s="2"/>
      <c r="G3" s="60"/>
      <c r="H3" s="2"/>
      <c r="I3" s="2"/>
      <c r="L3" s="172"/>
      <c r="N3" s="2"/>
      <c r="O3" s="88"/>
    </row>
    <row r="4" spans="1:15" s="4" customFormat="1" ht="24.75" customHeight="1">
      <c r="A4" s="488" t="s">
        <v>117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88"/>
    </row>
    <row r="5" spans="1:15" s="8" customFormat="1" ht="21.75" customHeight="1">
      <c r="A5" s="488" t="s">
        <v>2925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184"/>
    </row>
    <row r="6" spans="1:15" s="8" customFormat="1" ht="21.75" customHeight="1">
      <c r="A6" s="488" t="s">
        <v>1044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184"/>
    </row>
    <row r="7" spans="1:15" s="4" customFormat="1" ht="34.5" customHeight="1">
      <c r="A7" s="486" t="s">
        <v>532</v>
      </c>
      <c r="B7" s="486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88"/>
    </row>
    <row r="8" spans="1:15" s="4" customFormat="1" ht="29.25" customHeight="1">
      <c r="A8" s="477" t="s">
        <v>9</v>
      </c>
      <c r="B8" s="478" t="s">
        <v>96</v>
      </c>
      <c r="C8" s="485" t="s">
        <v>10</v>
      </c>
      <c r="D8" s="485"/>
      <c r="E8" s="478" t="s">
        <v>7</v>
      </c>
      <c r="F8" s="478" t="s">
        <v>4</v>
      </c>
      <c r="G8" s="478" t="s">
        <v>18</v>
      </c>
      <c r="H8" s="478" t="s">
        <v>19</v>
      </c>
      <c r="I8" s="478" t="s">
        <v>20</v>
      </c>
      <c r="J8" s="478" t="s">
        <v>11</v>
      </c>
      <c r="K8" s="479" t="s">
        <v>95</v>
      </c>
      <c r="L8" s="480" t="s">
        <v>1045</v>
      </c>
      <c r="M8" s="479" t="s">
        <v>2615</v>
      </c>
      <c r="N8" s="477" t="s">
        <v>5</v>
      </c>
      <c r="O8" s="88"/>
    </row>
    <row r="9" spans="1:15" s="183" customFormat="1" ht="16.5" customHeight="1">
      <c r="A9" s="327" t="s">
        <v>531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9"/>
      <c r="M9" s="328"/>
      <c r="N9" s="330"/>
      <c r="O9" s="185"/>
    </row>
    <row r="10" spans="1:15" s="182" customFormat="1" ht="16.5" customHeight="1">
      <c r="A10" s="327" t="s">
        <v>0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9"/>
      <c r="M10" s="328"/>
      <c r="N10" s="330"/>
      <c r="O10" s="185"/>
    </row>
    <row r="11" spans="1:15" s="179" customFormat="1" ht="15" customHeight="1">
      <c r="A11" s="331">
        <v>1</v>
      </c>
      <c r="B11" s="332" t="s">
        <v>1084</v>
      </c>
      <c r="C11" s="312" t="s">
        <v>1085</v>
      </c>
      <c r="D11" s="333" t="s">
        <v>22</v>
      </c>
      <c r="E11" s="334" t="s">
        <v>23</v>
      </c>
      <c r="F11" s="334" t="s">
        <v>2453</v>
      </c>
      <c r="G11" s="332" t="s">
        <v>144</v>
      </c>
      <c r="H11" s="334"/>
      <c r="I11" s="331">
        <v>134</v>
      </c>
      <c r="J11" s="335">
        <v>3.44</v>
      </c>
      <c r="K11" s="332" t="s">
        <v>30</v>
      </c>
      <c r="L11" s="336">
        <f>VLOOKUP(B11,'Hồ sơ CTSV'!$B$1:$C$1037,2,0)</f>
        <v>0</v>
      </c>
      <c r="M11" s="312"/>
      <c r="N11" s="337"/>
      <c r="O11" s="180">
        <f>COUNTIF($K$11:$K$139,"Xuất sắc")</f>
        <v>5</v>
      </c>
    </row>
    <row r="12" spans="1:15" s="179" customFormat="1" ht="15" customHeight="1">
      <c r="A12" s="338">
        <v>2</v>
      </c>
      <c r="B12" s="339" t="s">
        <v>1175</v>
      </c>
      <c r="C12" s="340" t="s">
        <v>1176</v>
      </c>
      <c r="D12" s="341" t="s">
        <v>22</v>
      </c>
      <c r="E12" s="342" t="s">
        <v>23</v>
      </c>
      <c r="F12" s="342" t="s">
        <v>2435</v>
      </c>
      <c r="G12" s="339" t="s">
        <v>144</v>
      </c>
      <c r="H12" s="342"/>
      <c r="I12" s="338">
        <v>134</v>
      </c>
      <c r="J12" s="343">
        <v>3.44</v>
      </c>
      <c r="K12" s="339" t="s">
        <v>30</v>
      </c>
      <c r="L12" s="344">
        <f>VLOOKUP(B12,'Hồ sơ CTSV'!$B$1:$C$1037,2,0)</f>
        <v>0</v>
      </c>
      <c r="M12" s="312"/>
      <c r="N12" s="345"/>
      <c r="O12" s="180">
        <f>COUNTIF($K$11:$K$139,"Giỏi")</f>
        <v>42</v>
      </c>
    </row>
    <row r="13" spans="1:15" s="179" customFormat="1" ht="15" customHeight="1">
      <c r="A13" s="338">
        <v>3</v>
      </c>
      <c r="B13" s="339" t="s">
        <v>1261</v>
      </c>
      <c r="C13" s="340" t="s">
        <v>1262</v>
      </c>
      <c r="D13" s="341" t="s">
        <v>25</v>
      </c>
      <c r="E13" s="342" t="s">
        <v>23</v>
      </c>
      <c r="F13" s="342" t="s">
        <v>2507</v>
      </c>
      <c r="G13" s="339" t="s">
        <v>144</v>
      </c>
      <c r="H13" s="342"/>
      <c r="I13" s="338">
        <v>134</v>
      </c>
      <c r="J13" s="343">
        <v>3.72</v>
      </c>
      <c r="K13" s="339" t="s">
        <v>46</v>
      </c>
      <c r="L13" s="344">
        <f>VLOOKUP(B13,'Hồ sơ CTSV'!$B$1:$C$1037,2,0)</f>
        <v>0</v>
      </c>
      <c r="M13" s="312"/>
      <c r="N13" s="345"/>
      <c r="O13" s="180">
        <f>COUNTIF($K$11:$K$139,"Khá")</f>
        <v>82</v>
      </c>
    </row>
    <row r="14" spans="1:15" s="179" customFormat="1" ht="15" customHeight="1">
      <c r="A14" s="338">
        <v>4</v>
      </c>
      <c r="B14" s="339" t="s">
        <v>1263</v>
      </c>
      <c r="C14" s="340" t="s">
        <v>1264</v>
      </c>
      <c r="D14" s="341" t="s">
        <v>25</v>
      </c>
      <c r="E14" s="342" t="s">
        <v>23</v>
      </c>
      <c r="F14" s="342" t="s">
        <v>2508</v>
      </c>
      <c r="G14" s="339" t="s">
        <v>210</v>
      </c>
      <c r="H14" s="342"/>
      <c r="I14" s="338">
        <v>134</v>
      </c>
      <c r="J14" s="343">
        <v>2.93</v>
      </c>
      <c r="K14" s="339" t="s">
        <v>24</v>
      </c>
      <c r="L14" s="344">
        <f>VLOOKUP(B14,'Hồ sơ CTSV'!$B$1:$C$1037,2,0)</f>
        <v>0</v>
      </c>
      <c r="M14" s="312"/>
      <c r="N14" s="345"/>
      <c r="O14" s="180">
        <f>COUNTIF($K$11:$K$139,"Trung bình")</f>
        <v>0</v>
      </c>
    </row>
    <row r="15" spans="1:15" s="179" customFormat="1" ht="15" customHeight="1">
      <c r="A15" s="338">
        <v>5</v>
      </c>
      <c r="B15" s="339" t="s">
        <v>1177</v>
      </c>
      <c r="C15" s="340" t="s">
        <v>1178</v>
      </c>
      <c r="D15" s="341" t="s">
        <v>25</v>
      </c>
      <c r="E15" s="342" t="s">
        <v>23</v>
      </c>
      <c r="F15" s="342" t="s">
        <v>2509</v>
      </c>
      <c r="G15" s="339" t="s">
        <v>144</v>
      </c>
      <c r="H15" s="342"/>
      <c r="I15" s="338">
        <v>134</v>
      </c>
      <c r="J15" s="343">
        <v>3.35</v>
      </c>
      <c r="K15" s="339" t="s">
        <v>30</v>
      </c>
      <c r="L15" s="344">
        <f>VLOOKUP(B15,'Hồ sơ CTSV'!$B$1:$C$1037,2,0)</f>
        <v>0</v>
      </c>
      <c r="M15" s="312"/>
      <c r="N15" s="345"/>
      <c r="O15" s="186">
        <f>SUM(O11:O14)</f>
        <v>129</v>
      </c>
    </row>
    <row r="16" spans="1:15" s="6" customFormat="1" ht="15" customHeight="1">
      <c r="A16" s="338">
        <v>6</v>
      </c>
      <c r="B16" s="339" t="s">
        <v>1086</v>
      </c>
      <c r="C16" s="340" t="s">
        <v>1087</v>
      </c>
      <c r="D16" s="341" t="s">
        <v>28</v>
      </c>
      <c r="E16" s="342" t="s">
        <v>23</v>
      </c>
      <c r="F16" s="342" t="s">
        <v>662</v>
      </c>
      <c r="G16" s="339" t="s">
        <v>161</v>
      </c>
      <c r="H16" s="342"/>
      <c r="I16" s="338">
        <v>134</v>
      </c>
      <c r="J16" s="343">
        <v>2.81</v>
      </c>
      <c r="K16" s="339" t="s">
        <v>24</v>
      </c>
      <c r="L16" s="344">
        <f>VLOOKUP(B16,'Hồ sơ CTSV'!$B$1:$C$1037,2,0)</f>
        <v>0</v>
      </c>
      <c r="M16" s="312"/>
      <c r="N16" s="345"/>
      <c r="O16" s="186"/>
    </row>
    <row r="17" spans="1:15" s="179" customFormat="1" ht="15" customHeight="1">
      <c r="A17" s="338">
        <v>7</v>
      </c>
      <c r="B17" s="339" t="s">
        <v>1181</v>
      </c>
      <c r="C17" s="340" t="s">
        <v>1182</v>
      </c>
      <c r="D17" s="341" t="s">
        <v>32</v>
      </c>
      <c r="E17" s="342" t="s">
        <v>23</v>
      </c>
      <c r="F17" s="342" t="s">
        <v>2503</v>
      </c>
      <c r="G17" s="339" t="s">
        <v>144</v>
      </c>
      <c r="H17" s="342"/>
      <c r="I17" s="338">
        <v>134</v>
      </c>
      <c r="J17" s="343">
        <v>3.22</v>
      </c>
      <c r="K17" s="339" t="s">
        <v>30</v>
      </c>
      <c r="L17" s="344">
        <f>VLOOKUP(B17,'Hồ sơ CTSV'!$B$1:$C$1037,2,0)</f>
        <v>0</v>
      </c>
      <c r="M17" s="312"/>
      <c r="N17" s="345"/>
      <c r="O17" s="180"/>
    </row>
    <row r="18" spans="1:15" s="6" customFormat="1" ht="15" customHeight="1">
      <c r="A18" s="338">
        <v>8</v>
      </c>
      <c r="B18" s="339" t="s">
        <v>1265</v>
      </c>
      <c r="C18" s="340" t="s">
        <v>65</v>
      </c>
      <c r="D18" s="341" t="s">
        <v>1266</v>
      </c>
      <c r="E18" s="342" t="s">
        <v>23</v>
      </c>
      <c r="F18" s="342" t="s">
        <v>652</v>
      </c>
      <c r="G18" s="339" t="s">
        <v>144</v>
      </c>
      <c r="H18" s="342"/>
      <c r="I18" s="338">
        <v>134</v>
      </c>
      <c r="J18" s="343">
        <v>3.21</v>
      </c>
      <c r="K18" s="339" t="s">
        <v>30</v>
      </c>
      <c r="L18" s="344">
        <f>VLOOKUP(B18,'Hồ sơ CTSV'!$B$1:$C$1037,2,0)</f>
        <v>0</v>
      </c>
      <c r="M18" s="312"/>
      <c r="N18" s="345"/>
      <c r="O18" s="186"/>
    </row>
    <row r="19" spans="1:15" s="6" customFormat="1" ht="15" customHeight="1">
      <c r="A19" s="338">
        <v>9</v>
      </c>
      <c r="B19" s="339" t="s">
        <v>1183</v>
      </c>
      <c r="C19" s="340" t="s">
        <v>146</v>
      </c>
      <c r="D19" s="341" t="s">
        <v>33</v>
      </c>
      <c r="E19" s="342" t="s">
        <v>23</v>
      </c>
      <c r="F19" s="342" t="s">
        <v>2381</v>
      </c>
      <c r="G19" s="339" t="s">
        <v>141</v>
      </c>
      <c r="H19" s="342"/>
      <c r="I19" s="338">
        <v>134</v>
      </c>
      <c r="J19" s="343">
        <v>2.99</v>
      </c>
      <c r="K19" s="339" t="s">
        <v>24</v>
      </c>
      <c r="L19" s="344">
        <f>VLOOKUP(B19,'Hồ sơ CTSV'!$B$1:$C$1037,2,0)</f>
        <v>0</v>
      </c>
      <c r="M19" s="312"/>
      <c r="N19" s="345"/>
      <c r="O19" s="186"/>
    </row>
    <row r="20" spans="1:15" s="179" customFormat="1" ht="15" customHeight="1">
      <c r="A20" s="338">
        <v>10</v>
      </c>
      <c r="B20" s="339" t="s">
        <v>1090</v>
      </c>
      <c r="C20" s="340" t="s">
        <v>322</v>
      </c>
      <c r="D20" s="341" t="s">
        <v>35</v>
      </c>
      <c r="E20" s="342" t="s">
        <v>23</v>
      </c>
      <c r="F20" s="342" t="s">
        <v>2510</v>
      </c>
      <c r="G20" s="339" t="s">
        <v>144</v>
      </c>
      <c r="H20" s="342"/>
      <c r="I20" s="338">
        <v>134</v>
      </c>
      <c r="J20" s="343">
        <v>3.31</v>
      </c>
      <c r="K20" s="339" t="s">
        <v>30</v>
      </c>
      <c r="L20" s="344">
        <f>VLOOKUP(B20,'Hồ sơ CTSV'!$B$1:$C$1037,2,0)</f>
        <v>0</v>
      </c>
      <c r="M20" s="312"/>
      <c r="N20" s="345"/>
      <c r="O20" s="180"/>
    </row>
    <row r="21" spans="1:15" s="179" customFormat="1" ht="15" customHeight="1">
      <c r="A21" s="338">
        <v>11</v>
      </c>
      <c r="B21" s="339" t="s">
        <v>1267</v>
      </c>
      <c r="C21" s="340" t="s">
        <v>207</v>
      </c>
      <c r="D21" s="341" t="s">
        <v>35</v>
      </c>
      <c r="E21" s="342" t="s">
        <v>23</v>
      </c>
      <c r="F21" s="342" t="s">
        <v>2511</v>
      </c>
      <c r="G21" s="339" t="s">
        <v>144</v>
      </c>
      <c r="H21" s="342"/>
      <c r="I21" s="338">
        <v>134</v>
      </c>
      <c r="J21" s="343">
        <v>3.37</v>
      </c>
      <c r="K21" s="339" t="s">
        <v>30</v>
      </c>
      <c r="L21" s="344">
        <f>VLOOKUP(B21,'Hồ sơ CTSV'!$B$1:$C$1037,2,0)</f>
        <v>0</v>
      </c>
      <c r="M21" s="312"/>
      <c r="N21" s="345"/>
      <c r="O21" s="180"/>
    </row>
    <row r="22" spans="1:15" s="179" customFormat="1" ht="15" customHeight="1">
      <c r="A22" s="338">
        <v>12</v>
      </c>
      <c r="B22" s="339" t="s">
        <v>1091</v>
      </c>
      <c r="C22" s="340" t="s">
        <v>1092</v>
      </c>
      <c r="D22" s="341" t="s">
        <v>35</v>
      </c>
      <c r="E22" s="342" t="s">
        <v>23</v>
      </c>
      <c r="F22" s="342" t="s">
        <v>667</v>
      </c>
      <c r="G22" s="339" t="s">
        <v>161</v>
      </c>
      <c r="H22" s="342"/>
      <c r="I22" s="338">
        <v>134</v>
      </c>
      <c r="J22" s="343">
        <v>3.02</v>
      </c>
      <c r="K22" s="339" t="s">
        <v>24</v>
      </c>
      <c r="L22" s="344">
        <f>VLOOKUP(B22,'Hồ sơ CTSV'!$B$1:$C$1037,2,0)</f>
        <v>0</v>
      </c>
      <c r="M22" s="312"/>
      <c r="N22" s="345"/>
      <c r="O22" s="180"/>
    </row>
    <row r="23" spans="1:15" s="179" customFormat="1" ht="15" customHeight="1">
      <c r="A23" s="338">
        <v>13</v>
      </c>
      <c r="B23" s="339" t="s">
        <v>1184</v>
      </c>
      <c r="C23" s="340" t="s">
        <v>1185</v>
      </c>
      <c r="D23" s="341" t="s">
        <v>35</v>
      </c>
      <c r="E23" s="342" t="s">
        <v>23</v>
      </c>
      <c r="F23" s="342" t="s">
        <v>2512</v>
      </c>
      <c r="G23" s="339" t="s">
        <v>142</v>
      </c>
      <c r="H23" s="342"/>
      <c r="I23" s="338">
        <v>134</v>
      </c>
      <c r="J23" s="343">
        <v>3.29</v>
      </c>
      <c r="K23" s="339" t="s">
        <v>30</v>
      </c>
      <c r="L23" s="344">
        <f>VLOOKUP(B23,'Hồ sơ CTSV'!$B$1:$C$1037,2,0)</f>
        <v>0</v>
      </c>
      <c r="M23" s="312"/>
      <c r="N23" s="345"/>
      <c r="O23" s="180"/>
    </row>
    <row r="24" spans="1:15" s="179" customFormat="1" ht="15" customHeight="1">
      <c r="A24" s="338">
        <v>14</v>
      </c>
      <c r="B24" s="339" t="s">
        <v>1186</v>
      </c>
      <c r="C24" s="340" t="s">
        <v>1187</v>
      </c>
      <c r="D24" s="341" t="s">
        <v>37</v>
      </c>
      <c r="E24" s="342" t="s">
        <v>23</v>
      </c>
      <c r="F24" s="342" t="s">
        <v>2446</v>
      </c>
      <c r="G24" s="339" t="s">
        <v>144</v>
      </c>
      <c r="H24" s="342"/>
      <c r="I24" s="338">
        <v>134</v>
      </c>
      <c r="J24" s="343">
        <v>3.32</v>
      </c>
      <c r="K24" s="339" t="s">
        <v>30</v>
      </c>
      <c r="L24" s="344">
        <f>VLOOKUP(B24,'Hồ sơ CTSV'!$B$1:$C$1037,2,0)</f>
        <v>0</v>
      </c>
      <c r="M24" s="312"/>
      <c r="N24" s="345"/>
      <c r="O24" s="180"/>
    </row>
    <row r="25" spans="1:15" s="179" customFormat="1" ht="15" customHeight="1">
      <c r="A25" s="338">
        <v>15</v>
      </c>
      <c r="B25" s="339" t="s">
        <v>1268</v>
      </c>
      <c r="C25" s="340" t="s">
        <v>1520</v>
      </c>
      <c r="D25" s="341" t="s">
        <v>37</v>
      </c>
      <c r="E25" s="342" t="s">
        <v>23</v>
      </c>
      <c r="F25" s="342" t="s">
        <v>2513</v>
      </c>
      <c r="G25" s="339" t="s">
        <v>161</v>
      </c>
      <c r="H25" s="342"/>
      <c r="I25" s="338">
        <v>134</v>
      </c>
      <c r="J25" s="343">
        <v>3.04</v>
      </c>
      <c r="K25" s="339" t="s">
        <v>24</v>
      </c>
      <c r="L25" s="344">
        <f>VLOOKUP(B25,'Hồ sơ CTSV'!$B$1:$C$1037,2,0)</f>
        <v>0</v>
      </c>
      <c r="M25" s="312"/>
      <c r="N25" s="345"/>
      <c r="O25" s="180"/>
    </row>
    <row r="26" spans="1:15" s="179" customFormat="1" ht="15" customHeight="1">
      <c r="A26" s="338">
        <v>16</v>
      </c>
      <c r="B26" s="339" t="s">
        <v>1188</v>
      </c>
      <c r="C26" s="340" t="s">
        <v>1189</v>
      </c>
      <c r="D26" s="341" t="s">
        <v>1190</v>
      </c>
      <c r="E26" s="342" t="s">
        <v>23</v>
      </c>
      <c r="F26" s="342" t="s">
        <v>641</v>
      </c>
      <c r="G26" s="339" t="s">
        <v>144</v>
      </c>
      <c r="H26" s="342"/>
      <c r="I26" s="338">
        <v>134</v>
      </c>
      <c r="J26" s="343">
        <v>2.76</v>
      </c>
      <c r="K26" s="339" t="s">
        <v>24</v>
      </c>
      <c r="L26" s="344">
        <f>VLOOKUP(B26,'Hồ sơ CTSV'!$B$1:$C$1037,2,0)</f>
        <v>0</v>
      </c>
      <c r="M26" s="312"/>
      <c r="N26" s="345"/>
      <c r="O26" s="180"/>
    </row>
    <row r="27" spans="1:15" s="179" customFormat="1" ht="15" customHeight="1">
      <c r="A27" s="338">
        <v>17</v>
      </c>
      <c r="B27" s="339" t="s">
        <v>1093</v>
      </c>
      <c r="C27" s="340" t="s">
        <v>1094</v>
      </c>
      <c r="D27" s="341" t="s">
        <v>38</v>
      </c>
      <c r="E27" s="342" t="s">
        <v>23</v>
      </c>
      <c r="F27" s="342" t="s">
        <v>2350</v>
      </c>
      <c r="G27" s="339" t="s">
        <v>144</v>
      </c>
      <c r="H27" s="342"/>
      <c r="I27" s="338">
        <v>134</v>
      </c>
      <c r="J27" s="343">
        <v>2.69</v>
      </c>
      <c r="K27" s="339" t="s">
        <v>24</v>
      </c>
      <c r="L27" s="344">
        <f>VLOOKUP(B27,'Hồ sơ CTSV'!$B$1:$C$1037,2,0)</f>
        <v>0</v>
      </c>
      <c r="M27" s="312"/>
      <c r="N27" s="345"/>
      <c r="O27" s="180"/>
    </row>
    <row r="28" spans="1:15" s="179" customFormat="1" ht="15" customHeight="1">
      <c r="A28" s="338">
        <v>18</v>
      </c>
      <c r="B28" s="339" t="s">
        <v>1269</v>
      </c>
      <c r="C28" s="340" t="s">
        <v>1270</v>
      </c>
      <c r="D28" s="341" t="s">
        <v>43</v>
      </c>
      <c r="E28" s="342" t="s">
        <v>23</v>
      </c>
      <c r="F28" s="342" t="s">
        <v>957</v>
      </c>
      <c r="G28" s="339" t="s">
        <v>144</v>
      </c>
      <c r="H28" s="342"/>
      <c r="I28" s="338">
        <v>134</v>
      </c>
      <c r="J28" s="343">
        <v>3.47</v>
      </c>
      <c r="K28" s="339" t="s">
        <v>30</v>
      </c>
      <c r="L28" s="344">
        <f>VLOOKUP(B28,'Hồ sơ CTSV'!$B$1:$C$1037,2,0)</f>
        <v>0</v>
      </c>
      <c r="M28" s="312"/>
      <c r="N28" s="345"/>
      <c r="O28" s="180"/>
    </row>
    <row r="29" spans="1:15" s="179" customFormat="1" ht="15" customHeight="1">
      <c r="A29" s="338">
        <v>19</v>
      </c>
      <c r="B29" s="339" t="s">
        <v>1095</v>
      </c>
      <c r="C29" s="340" t="s">
        <v>1096</v>
      </c>
      <c r="D29" s="341" t="s">
        <v>43</v>
      </c>
      <c r="E29" s="342" t="s">
        <v>23</v>
      </c>
      <c r="F29" s="342" t="s">
        <v>306</v>
      </c>
      <c r="G29" s="339" t="s">
        <v>161</v>
      </c>
      <c r="H29" s="342"/>
      <c r="I29" s="338">
        <v>134</v>
      </c>
      <c r="J29" s="343">
        <v>2.72</v>
      </c>
      <c r="K29" s="339" t="s">
        <v>24</v>
      </c>
      <c r="L29" s="344">
        <f>VLOOKUP(B29,'Hồ sơ CTSV'!$B$1:$C$1037,2,0)</f>
        <v>0</v>
      </c>
      <c r="M29" s="312"/>
      <c r="N29" s="345"/>
      <c r="O29" s="180"/>
    </row>
    <row r="30" spans="1:15" s="179" customFormat="1" ht="15" customHeight="1">
      <c r="A30" s="338">
        <v>20</v>
      </c>
      <c r="B30" s="339" t="s">
        <v>1271</v>
      </c>
      <c r="C30" s="340" t="s">
        <v>1272</v>
      </c>
      <c r="D30" s="341" t="s">
        <v>42</v>
      </c>
      <c r="E30" s="342" t="s">
        <v>23</v>
      </c>
      <c r="F30" s="342" t="s">
        <v>2514</v>
      </c>
      <c r="G30" s="339" t="s">
        <v>141</v>
      </c>
      <c r="H30" s="342"/>
      <c r="I30" s="338">
        <v>134</v>
      </c>
      <c r="J30" s="343">
        <v>2.95</v>
      </c>
      <c r="K30" s="339" t="s">
        <v>24</v>
      </c>
      <c r="L30" s="344">
        <f>VLOOKUP(B30,'Hồ sơ CTSV'!$B$1:$C$1037,2,0)</f>
        <v>0</v>
      </c>
      <c r="M30" s="312"/>
      <c r="N30" s="345"/>
      <c r="O30" s="180"/>
    </row>
    <row r="31" spans="1:15" s="179" customFormat="1" ht="15" customHeight="1">
      <c r="A31" s="338">
        <v>21</v>
      </c>
      <c r="B31" s="339" t="s">
        <v>1192</v>
      </c>
      <c r="C31" s="340" t="s">
        <v>44</v>
      </c>
      <c r="D31" s="341" t="s">
        <v>42</v>
      </c>
      <c r="E31" s="342" t="s">
        <v>23</v>
      </c>
      <c r="F31" s="342" t="s">
        <v>2515</v>
      </c>
      <c r="G31" s="339" t="s">
        <v>143</v>
      </c>
      <c r="H31" s="342"/>
      <c r="I31" s="338">
        <v>134</v>
      </c>
      <c r="J31" s="343">
        <v>2.99</v>
      </c>
      <c r="K31" s="339" t="s">
        <v>24</v>
      </c>
      <c r="L31" s="344">
        <f>VLOOKUP(B31,'Hồ sơ CTSV'!$B$1:$C$1037,2,0)</f>
        <v>0</v>
      </c>
      <c r="M31" s="312"/>
      <c r="N31" s="345"/>
      <c r="O31" s="180"/>
    </row>
    <row r="32" spans="1:15" s="179" customFormat="1" ht="15" customHeight="1">
      <c r="A32" s="338">
        <v>22</v>
      </c>
      <c r="B32" s="339" t="s">
        <v>1193</v>
      </c>
      <c r="C32" s="340" t="s">
        <v>1194</v>
      </c>
      <c r="D32" s="341" t="s">
        <v>42</v>
      </c>
      <c r="E32" s="342" t="s">
        <v>23</v>
      </c>
      <c r="F32" s="342" t="s">
        <v>2429</v>
      </c>
      <c r="G32" s="339" t="s">
        <v>144</v>
      </c>
      <c r="H32" s="342"/>
      <c r="I32" s="338">
        <v>134</v>
      </c>
      <c r="J32" s="343">
        <v>2.78</v>
      </c>
      <c r="K32" s="339" t="s">
        <v>24</v>
      </c>
      <c r="L32" s="344">
        <f>VLOOKUP(B32,'Hồ sơ CTSV'!$B$1:$C$1037,2,0)</f>
        <v>0</v>
      </c>
      <c r="M32" s="312"/>
      <c r="N32" s="345"/>
      <c r="O32" s="180"/>
    </row>
    <row r="33" spans="1:15" s="179" customFormat="1" ht="15" customHeight="1">
      <c r="A33" s="338">
        <v>23</v>
      </c>
      <c r="B33" s="339" t="s">
        <v>1273</v>
      </c>
      <c r="C33" s="340" t="s">
        <v>198</v>
      </c>
      <c r="D33" s="341" t="s">
        <v>45</v>
      </c>
      <c r="E33" s="342" t="s">
        <v>23</v>
      </c>
      <c r="F33" s="342" t="s">
        <v>2516</v>
      </c>
      <c r="G33" s="339" t="s">
        <v>144</v>
      </c>
      <c r="H33" s="342"/>
      <c r="I33" s="338">
        <v>134</v>
      </c>
      <c r="J33" s="343">
        <v>2.85</v>
      </c>
      <c r="K33" s="339" t="s">
        <v>24</v>
      </c>
      <c r="L33" s="344">
        <f>VLOOKUP(B33,'Hồ sơ CTSV'!$B$1:$C$1037,2,0)</f>
        <v>0</v>
      </c>
      <c r="M33" s="312"/>
      <c r="N33" s="345"/>
      <c r="O33" s="180"/>
    </row>
    <row r="34" spans="1:15" s="179" customFormat="1" ht="15" customHeight="1">
      <c r="A34" s="338">
        <v>24</v>
      </c>
      <c r="B34" s="339" t="s">
        <v>1099</v>
      </c>
      <c r="C34" s="340" t="s">
        <v>39</v>
      </c>
      <c r="D34" s="341" t="s">
        <v>45</v>
      </c>
      <c r="E34" s="342" t="s">
        <v>23</v>
      </c>
      <c r="F34" s="342" t="s">
        <v>2517</v>
      </c>
      <c r="G34" s="339" t="s">
        <v>144</v>
      </c>
      <c r="H34" s="342"/>
      <c r="I34" s="338">
        <v>134</v>
      </c>
      <c r="J34" s="343">
        <v>2.89</v>
      </c>
      <c r="K34" s="339" t="s">
        <v>24</v>
      </c>
      <c r="L34" s="344">
        <f>VLOOKUP(B34,'Hồ sơ CTSV'!$B$1:$C$1037,2,0)</f>
        <v>0</v>
      </c>
      <c r="M34" s="312"/>
      <c r="N34" s="345"/>
      <c r="O34" s="180"/>
    </row>
    <row r="35" spans="1:15" s="179" customFormat="1" ht="15" customHeight="1">
      <c r="A35" s="338">
        <v>25</v>
      </c>
      <c r="B35" s="339" t="s">
        <v>1195</v>
      </c>
      <c r="C35" s="340" t="s">
        <v>151</v>
      </c>
      <c r="D35" s="341" t="s">
        <v>45</v>
      </c>
      <c r="E35" s="342" t="s">
        <v>23</v>
      </c>
      <c r="F35" s="342" t="s">
        <v>1021</v>
      </c>
      <c r="G35" s="339" t="s">
        <v>144</v>
      </c>
      <c r="H35" s="342"/>
      <c r="I35" s="338">
        <v>134</v>
      </c>
      <c r="J35" s="343">
        <v>3.22</v>
      </c>
      <c r="K35" s="339" t="s">
        <v>30</v>
      </c>
      <c r="L35" s="344">
        <f>VLOOKUP(B35,'Hồ sơ CTSV'!$B$1:$C$1037,2,0)</f>
        <v>0</v>
      </c>
      <c r="M35" s="312"/>
      <c r="N35" s="345"/>
      <c r="O35" s="180"/>
    </row>
    <row r="36" spans="1:15" s="179" customFormat="1" ht="15" customHeight="1">
      <c r="A36" s="338">
        <v>26</v>
      </c>
      <c r="B36" s="339" t="s">
        <v>1196</v>
      </c>
      <c r="C36" s="340" t="s">
        <v>1197</v>
      </c>
      <c r="D36" s="341" t="s">
        <v>50</v>
      </c>
      <c r="E36" s="342" t="s">
        <v>23</v>
      </c>
      <c r="F36" s="342" t="s">
        <v>750</v>
      </c>
      <c r="G36" s="339" t="s">
        <v>141</v>
      </c>
      <c r="H36" s="342"/>
      <c r="I36" s="338">
        <v>134</v>
      </c>
      <c r="J36" s="343">
        <v>2.69</v>
      </c>
      <c r="K36" s="339" t="s">
        <v>24</v>
      </c>
      <c r="L36" s="344">
        <f>VLOOKUP(B36,'Hồ sơ CTSV'!$B$1:$C$1037,2,0)</f>
        <v>0</v>
      </c>
      <c r="M36" s="312"/>
      <c r="N36" s="345"/>
      <c r="O36" s="180"/>
    </row>
    <row r="37" spans="1:15" s="179" customFormat="1" ht="15" customHeight="1">
      <c r="A37" s="338">
        <v>27</v>
      </c>
      <c r="B37" s="339" t="s">
        <v>1274</v>
      </c>
      <c r="C37" s="340" t="s">
        <v>36</v>
      </c>
      <c r="D37" s="341" t="s">
        <v>50</v>
      </c>
      <c r="E37" s="342" t="s">
        <v>23</v>
      </c>
      <c r="F37" s="342" t="s">
        <v>2338</v>
      </c>
      <c r="G37" s="339" t="s">
        <v>143</v>
      </c>
      <c r="H37" s="342"/>
      <c r="I37" s="338">
        <v>134</v>
      </c>
      <c r="J37" s="343">
        <v>3.12</v>
      </c>
      <c r="K37" s="339" t="s">
        <v>24</v>
      </c>
      <c r="L37" s="344">
        <f>VLOOKUP(B37,'Hồ sơ CTSV'!$B$1:$C$1037,2,0)</f>
        <v>0</v>
      </c>
      <c r="M37" s="312"/>
      <c r="N37" s="345"/>
      <c r="O37" s="180"/>
    </row>
    <row r="38" spans="1:15" s="179" customFormat="1" ht="15" customHeight="1">
      <c r="A38" s="338">
        <v>28</v>
      </c>
      <c r="B38" s="339" t="s">
        <v>1103</v>
      </c>
      <c r="C38" s="340" t="s">
        <v>198</v>
      </c>
      <c r="D38" s="341" t="s">
        <v>50</v>
      </c>
      <c r="E38" s="342" t="s">
        <v>23</v>
      </c>
      <c r="F38" s="342" t="s">
        <v>2376</v>
      </c>
      <c r="G38" s="339" t="s">
        <v>143</v>
      </c>
      <c r="H38" s="342"/>
      <c r="I38" s="338">
        <v>134</v>
      </c>
      <c r="J38" s="343">
        <v>3.38</v>
      </c>
      <c r="K38" s="339" t="s">
        <v>30</v>
      </c>
      <c r="L38" s="344">
        <f>VLOOKUP(B38,'Hồ sơ CTSV'!$B$1:$C$1037,2,0)</f>
        <v>0</v>
      </c>
      <c r="M38" s="312"/>
      <c r="N38" s="345"/>
      <c r="O38" s="180"/>
    </row>
    <row r="39" spans="1:15" s="179" customFormat="1" ht="15" customHeight="1">
      <c r="A39" s="338">
        <v>29</v>
      </c>
      <c r="B39" s="339" t="s">
        <v>1198</v>
      </c>
      <c r="C39" s="340" t="s">
        <v>39</v>
      </c>
      <c r="D39" s="341" t="s">
        <v>50</v>
      </c>
      <c r="E39" s="342" t="s">
        <v>23</v>
      </c>
      <c r="F39" s="342" t="s">
        <v>2344</v>
      </c>
      <c r="G39" s="339" t="s">
        <v>173</v>
      </c>
      <c r="H39" s="342"/>
      <c r="I39" s="338">
        <v>134</v>
      </c>
      <c r="J39" s="343">
        <v>3.22</v>
      </c>
      <c r="K39" s="339" t="s">
        <v>30</v>
      </c>
      <c r="L39" s="344">
        <f>VLOOKUP(B39,'Hồ sơ CTSV'!$B$1:$C$1037,2,0)</f>
        <v>0</v>
      </c>
      <c r="M39" s="312"/>
      <c r="N39" s="345"/>
      <c r="O39" s="180"/>
    </row>
    <row r="40" spans="1:15" s="179" customFormat="1" ht="15" customHeight="1">
      <c r="A40" s="338">
        <v>30</v>
      </c>
      <c r="B40" s="339" t="s">
        <v>1275</v>
      </c>
      <c r="C40" s="340" t="s">
        <v>207</v>
      </c>
      <c r="D40" s="341" t="s">
        <v>50</v>
      </c>
      <c r="E40" s="342" t="s">
        <v>23</v>
      </c>
      <c r="F40" s="342" t="s">
        <v>2521</v>
      </c>
      <c r="G40" s="339" t="s">
        <v>161</v>
      </c>
      <c r="H40" s="342"/>
      <c r="I40" s="338">
        <v>134</v>
      </c>
      <c r="J40" s="343">
        <v>3.23</v>
      </c>
      <c r="K40" s="339" t="s">
        <v>30</v>
      </c>
      <c r="L40" s="344">
        <f>VLOOKUP(B40,'Hồ sơ CTSV'!$B$1:$C$1037,2,0)</f>
        <v>0</v>
      </c>
      <c r="M40" s="312"/>
      <c r="N40" s="345"/>
      <c r="O40" s="180"/>
    </row>
    <row r="41" spans="1:15" s="179" customFormat="1" ht="15" customHeight="1">
      <c r="A41" s="338">
        <v>31</v>
      </c>
      <c r="B41" s="339" t="s">
        <v>1104</v>
      </c>
      <c r="C41" s="340" t="s">
        <v>1105</v>
      </c>
      <c r="D41" s="341" t="s">
        <v>50</v>
      </c>
      <c r="E41" s="342" t="s">
        <v>23</v>
      </c>
      <c r="F41" s="342" t="s">
        <v>578</v>
      </c>
      <c r="G41" s="339" t="s">
        <v>156</v>
      </c>
      <c r="H41" s="342"/>
      <c r="I41" s="338">
        <v>134</v>
      </c>
      <c r="J41" s="343">
        <v>3.82</v>
      </c>
      <c r="K41" s="339" t="s">
        <v>46</v>
      </c>
      <c r="L41" s="344">
        <f>VLOOKUP(B41,'Hồ sơ CTSV'!$B$1:$C$1037,2,0)</f>
        <v>0</v>
      </c>
      <c r="M41" s="312"/>
      <c r="N41" s="345"/>
      <c r="O41" s="180"/>
    </row>
    <row r="42" spans="1:15" s="179" customFormat="1" ht="15" customHeight="1">
      <c r="A42" s="338">
        <v>32</v>
      </c>
      <c r="B42" s="339" t="s">
        <v>1199</v>
      </c>
      <c r="C42" s="340" t="s">
        <v>1200</v>
      </c>
      <c r="D42" s="341" t="s">
        <v>49</v>
      </c>
      <c r="E42" s="342" t="s">
        <v>23</v>
      </c>
      <c r="F42" s="342" t="s">
        <v>2518</v>
      </c>
      <c r="G42" s="339" t="s">
        <v>144</v>
      </c>
      <c r="H42" s="342"/>
      <c r="I42" s="338">
        <v>134</v>
      </c>
      <c r="J42" s="343">
        <v>2.56</v>
      </c>
      <c r="K42" s="339" t="s">
        <v>24</v>
      </c>
      <c r="L42" s="344">
        <f>VLOOKUP(B42,'Hồ sơ CTSV'!$B$1:$C$1037,2,0)</f>
        <v>0</v>
      </c>
      <c r="M42" s="312"/>
      <c r="N42" s="345"/>
      <c r="O42" s="180"/>
    </row>
    <row r="43" spans="1:15" s="179" customFormat="1" ht="15" customHeight="1">
      <c r="A43" s="338">
        <v>33</v>
      </c>
      <c r="B43" s="339" t="s">
        <v>1276</v>
      </c>
      <c r="C43" s="340" t="s">
        <v>36</v>
      </c>
      <c r="D43" s="341" t="s">
        <v>49</v>
      </c>
      <c r="E43" s="342" t="s">
        <v>23</v>
      </c>
      <c r="F43" s="342" t="s">
        <v>2366</v>
      </c>
      <c r="G43" s="339" t="s">
        <v>142</v>
      </c>
      <c r="H43" s="342"/>
      <c r="I43" s="338">
        <v>134</v>
      </c>
      <c r="J43" s="343">
        <v>2.96</v>
      </c>
      <c r="K43" s="339" t="s">
        <v>24</v>
      </c>
      <c r="L43" s="344">
        <f>VLOOKUP(B43,'Hồ sơ CTSV'!$B$1:$C$1037,2,0)</f>
        <v>0</v>
      </c>
      <c r="M43" s="312"/>
      <c r="N43" s="345"/>
      <c r="O43" s="180"/>
    </row>
    <row r="44" spans="1:15" s="179" customFormat="1" ht="15" customHeight="1">
      <c r="A44" s="338">
        <v>34</v>
      </c>
      <c r="B44" s="339" t="s">
        <v>1201</v>
      </c>
      <c r="C44" s="340" t="s">
        <v>1202</v>
      </c>
      <c r="D44" s="341" t="s">
        <v>49</v>
      </c>
      <c r="E44" s="342" t="s">
        <v>23</v>
      </c>
      <c r="F44" s="342" t="s">
        <v>2486</v>
      </c>
      <c r="G44" s="339" t="s">
        <v>147</v>
      </c>
      <c r="H44" s="342"/>
      <c r="I44" s="338">
        <v>134</v>
      </c>
      <c r="J44" s="343">
        <v>3.4</v>
      </c>
      <c r="K44" s="339" t="s">
        <v>30</v>
      </c>
      <c r="L44" s="344">
        <f>VLOOKUP(B44,'Hồ sơ CTSV'!$B$1:$C$1037,2,0)</f>
        <v>0</v>
      </c>
      <c r="M44" s="312"/>
      <c r="N44" s="345"/>
      <c r="O44" s="180"/>
    </row>
    <row r="45" spans="1:15" s="179" customFormat="1" ht="15" customHeight="1">
      <c r="A45" s="338">
        <v>35</v>
      </c>
      <c r="B45" s="339" t="s">
        <v>1277</v>
      </c>
      <c r="C45" s="340" t="s">
        <v>1278</v>
      </c>
      <c r="D45" s="341" t="s">
        <v>49</v>
      </c>
      <c r="E45" s="342" t="s">
        <v>23</v>
      </c>
      <c r="F45" s="342" t="s">
        <v>863</v>
      </c>
      <c r="G45" s="339" t="s">
        <v>161</v>
      </c>
      <c r="H45" s="342"/>
      <c r="I45" s="338">
        <v>134</v>
      </c>
      <c r="J45" s="343">
        <v>2.77</v>
      </c>
      <c r="K45" s="339" t="s">
        <v>24</v>
      </c>
      <c r="L45" s="344">
        <f>VLOOKUP(B45,'Hồ sơ CTSV'!$B$1:$C$1037,2,0)</f>
        <v>0</v>
      </c>
      <c r="M45" s="312"/>
      <c r="N45" s="345"/>
      <c r="O45" s="180"/>
    </row>
    <row r="46" spans="1:15" s="179" customFormat="1" ht="15" customHeight="1">
      <c r="A46" s="338">
        <v>36</v>
      </c>
      <c r="B46" s="339" t="s">
        <v>1106</v>
      </c>
      <c r="C46" s="340" t="s">
        <v>40</v>
      </c>
      <c r="D46" s="341" t="s">
        <v>49</v>
      </c>
      <c r="E46" s="342" t="s">
        <v>23</v>
      </c>
      <c r="F46" s="342" t="s">
        <v>2492</v>
      </c>
      <c r="G46" s="339" t="s">
        <v>144</v>
      </c>
      <c r="H46" s="342"/>
      <c r="I46" s="338">
        <v>134</v>
      </c>
      <c r="J46" s="343">
        <v>2.57</v>
      </c>
      <c r="K46" s="339" t="s">
        <v>24</v>
      </c>
      <c r="L46" s="344">
        <f>VLOOKUP(B46,'Hồ sơ CTSV'!$B$1:$C$1037,2,0)</f>
        <v>0</v>
      </c>
      <c r="M46" s="312"/>
      <c r="N46" s="345"/>
      <c r="O46" s="180"/>
    </row>
    <row r="47" spans="1:15" s="179" customFormat="1" ht="15" customHeight="1">
      <c r="A47" s="338">
        <v>37</v>
      </c>
      <c r="B47" s="339" t="s">
        <v>1279</v>
      </c>
      <c r="C47" s="340" t="s">
        <v>88</v>
      </c>
      <c r="D47" s="341" t="s">
        <v>1280</v>
      </c>
      <c r="E47" s="342" t="s">
        <v>23</v>
      </c>
      <c r="F47" s="342" t="s">
        <v>2519</v>
      </c>
      <c r="G47" s="339" t="s">
        <v>161</v>
      </c>
      <c r="H47" s="342"/>
      <c r="I47" s="338">
        <v>134</v>
      </c>
      <c r="J47" s="343">
        <v>3.04</v>
      </c>
      <c r="K47" s="339" t="s">
        <v>24</v>
      </c>
      <c r="L47" s="344">
        <f>VLOOKUP(B47,'Hồ sơ CTSV'!$B$1:$C$1037,2,0)</f>
        <v>0</v>
      </c>
      <c r="M47" s="312"/>
      <c r="N47" s="345"/>
      <c r="O47" s="180"/>
    </row>
    <row r="48" spans="1:15" s="179" customFormat="1" ht="15" customHeight="1">
      <c r="A48" s="338">
        <v>38</v>
      </c>
      <c r="B48" s="339" t="s">
        <v>1281</v>
      </c>
      <c r="C48" s="340" t="s">
        <v>1252</v>
      </c>
      <c r="D48" s="341" t="s">
        <v>1282</v>
      </c>
      <c r="E48" s="342" t="s">
        <v>23</v>
      </c>
      <c r="F48" s="342" t="s">
        <v>2523</v>
      </c>
      <c r="G48" s="339" t="s">
        <v>161</v>
      </c>
      <c r="H48" s="342"/>
      <c r="I48" s="338">
        <v>134</v>
      </c>
      <c r="J48" s="343">
        <v>3.1</v>
      </c>
      <c r="K48" s="339" t="s">
        <v>24</v>
      </c>
      <c r="L48" s="344">
        <f>VLOOKUP(B48,'Hồ sơ CTSV'!$B$1:$C$1037,2,0)</f>
        <v>0</v>
      </c>
      <c r="M48" s="312"/>
      <c r="N48" s="345"/>
      <c r="O48" s="180"/>
    </row>
    <row r="49" spans="1:15" s="179" customFormat="1" ht="15" customHeight="1">
      <c r="A49" s="338">
        <v>39</v>
      </c>
      <c r="B49" s="339" t="s">
        <v>1107</v>
      </c>
      <c r="C49" s="340" t="s">
        <v>87</v>
      </c>
      <c r="D49" s="341" t="s">
        <v>1108</v>
      </c>
      <c r="E49" s="342" t="s">
        <v>23</v>
      </c>
      <c r="F49" s="342" t="s">
        <v>2522</v>
      </c>
      <c r="G49" s="339" t="s">
        <v>144</v>
      </c>
      <c r="H49" s="342"/>
      <c r="I49" s="338">
        <v>134</v>
      </c>
      <c r="J49" s="343">
        <v>2.78</v>
      </c>
      <c r="K49" s="339" t="s">
        <v>24</v>
      </c>
      <c r="L49" s="344">
        <f>VLOOKUP(B49,'Hồ sơ CTSV'!$B$1:$C$1037,2,0)</f>
        <v>0</v>
      </c>
      <c r="M49" s="312"/>
      <c r="N49" s="345"/>
      <c r="O49" s="180"/>
    </row>
    <row r="50" spans="1:15" s="179" customFormat="1" ht="15" customHeight="1">
      <c r="A50" s="338">
        <v>40</v>
      </c>
      <c r="B50" s="339" t="s">
        <v>1203</v>
      </c>
      <c r="C50" s="340" t="s">
        <v>1204</v>
      </c>
      <c r="D50" s="341" t="s">
        <v>1205</v>
      </c>
      <c r="E50" s="342" t="s">
        <v>29</v>
      </c>
      <c r="F50" s="342" t="s">
        <v>688</v>
      </c>
      <c r="G50" s="339" t="s">
        <v>144</v>
      </c>
      <c r="H50" s="342"/>
      <c r="I50" s="338">
        <v>134</v>
      </c>
      <c r="J50" s="343">
        <v>2.72</v>
      </c>
      <c r="K50" s="339" t="s">
        <v>24</v>
      </c>
      <c r="L50" s="344">
        <f>VLOOKUP(B50,'Hồ sơ CTSV'!$B$1:$C$1037,2,0)</f>
        <v>0</v>
      </c>
      <c r="M50" s="312"/>
      <c r="N50" s="345"/>
      <c r="O50" s="180"/>
    </row>
    <row r="51" spans="1:15" s="179" customFormat="1" ht="15" customHeight="1">
      <c r="A51" s="338">
        <v>41</v>
      </c>
      <c r="B51" s="339" t="s">
        <v>1109</v>
      </c>
      <c r="C51" s="340" t="s">
        <v>44</v>
      </c>
      <c r="D51" s="341" t="s">
        <v>1110</v>
      </c>
      <c r="E51" s="342" t="s">
        <v>23</v>
      </c>
      <c r="F51" s="342" t="s">
        <v>587</v>
      </c>
      <c r="G51" s="339" t="s">
        <v>144</v>
      </c>
      <c r="H51" s="342"/>
      <c r="I51" s="338">
        <v>134</v>
      </c>
      <c r="J51" s="343">
        <v>2.96</v>
      </c>
      <c r="K51" s="339" t="s">
        <v>24</v>
      </c>
      <c r="L51" s="344">
        <f>VLOOKUP(B51,'Hồ sơ CTSV'!$B$1:$C$1037,2,0)</f>
        <v>0</v>
      </c>
      <c r="M51" s="312"/>
      <c r="N51" s="345"/>
      <c r="O51" s="180"/>
    </row>
    <row r="52" spans="1:15" s="179" customFormat="1" ht="15" customHeight="1">
      <c r="A52" s="338">
        <v>42</v>
      </c>
      <c r="B52" s="339" t="s">
        <v>1206</v>
      </c>
      <c r="C52" s="340" t="s">
        <v>1207</v>
      </c>
      <c r="D52" s="341" t="s">
        <v>53</v>
      </c>
      <c r="E52" s="342" t="s">
        <v>23</v>
      </c>
      <c r="F52" s="342" t="s">
        <v>2524</v>
      </c>
      <c r="G52" s="339" t="s">
        <v>156</v>
      </c>
      <c r="H52" s="342"/>
      <c r="I52" s="338">
        <v>134</v>
      </c>
      <c r="J52" s="343">
        <v>3.01</v>
      </c>
      <c r="K52" s="339" t="s">
        <v>24</v>
      </c>
      <c r="L52" s="344">
        <f>VLOOKUP(B52,'Hồ sơ CTSV'!$B$1:$C$1037,2,0)</f>
        <v>0</v>
      </c>
      <c r="M52" s="312"/>
      <c r="N52" s="345"/>
      <c r="O52" s="180"/>
    </row>
    <row r="53" spans="1:15" s="179" customFormat="1" ht="15" customHeight="1">
      <c r="A53" s="338">
        <v>43</v>
      </c>
      <c r="B53" s="339" t="s">
        <v>1283</v>
      </c>
      <c r="C53" s="340" t="s">
        <v>975</v>
      </c>
      <c r="D53" s="341" t="s">
        <v>53</v>
      </c>
      <c r="E53" s="342" t="s">
        <v>23</v>
      </c>
      <c r="F53" s="342" t="s">
        <v>2401</v>
      </c>
      <c r="G53" s="339" t="s">
        <v>147</v>
      </c>
      <c r="H53" s="342"/>
      <c r="I53" s="338">
        <v>134</v>
      </c>
      <c r="J53" s="343">
        <v>3.26</v>
      </c>
      <c r="K53" s="339" t="s">
        <v>30</v>
      </c>
      <c r="L53" s="344">
        <f>VLOOKUP(B53,'Hồ sơ CTSV'!$B$1:$C$1037,2,0)</f>
        <v>0</v>
      </c>
      <c r="M53" s="312"/>
      <c r="N53" s="345"/>
      <c r="O53" s="180"/>
    </row>
    <row r="54" spans="1:15" s="179" customFormat="1" ht="15" customHeight="1">
      <c r="A54" s="338">
        <v>44</v>
      </c>
      <c r="B54" s="339" t="s">
        <v>1111</v>
      </c>
      <c r="C54" s="340" t="s">
        <v>1112</v>
      </c>
      <c r="D54" s="341" t="s">
        <v>53</v>
      </c>
      <c r="E54" s="342" t="s">
        <v>23</v>
      </c>
      <c r="F54" s="342" t="s">
        <v>2525</v>
      </c>
      <c r="G54" s="339" t="s">
        <v>156</v>
      </c>
      <c r="H54" s="342"/>
      <c r="I54" s="338">
        <v>134</v>
      </c>
      <c r="J54" s="343">
        <v>2.9</v>
      </c>
      <c r="K54" s="339" t="s">
        <v>24</v>
      </c>
      <c r="L54" s="344">
        <f>VLOOKUP(B54,'Hồ sơ CTSV'!$B$1:$C$1037,2,0)</f>
        <v>0</v>
      </c>
      <c r="M54" s="312"/>
      <c r="N54" s="345"/>
      <c r="O54" s="180"/>
    </row>
    <row r="55" spans="1:15" s="179" customFormat="1" ht="15" customHeight="1">
      <c r="A55" s="338">
        <v>45</v>
      </c>
      <c r="B55" s="339" t="s">
        <v>1208</v>
      </c>
      <c r="C55" s="340" t="s">
        <v>108</v>
      </c>
      <c r="D55" s="341" t="s">
        <v>53</v>
      </c>
      <c r="E55" s="342" t="s">
        <v>23</v>
      </c>
      <c r="F55" s="342" t="s">
        <v>851</v>
      </c>
      <c r="G55" s="339" t="s">
        <v>144</v>
      </c>
      <c r="H55" s="342"/>
      <c r="I55" s="338">
        <v>134</v>
      </c>
      <c r="J55" s="343">
        <v>2.66</v>
      </c>
      <c r="K55" s="339" t="s">
        <v>24</v>
      </c>
      <c r="L55" s="344">
        <f>VLOOKUP(B55,'Hồ sơ CTSV'!$B$1:$C$1037,2,0)</f>
        <v>0</v>
      </c>
      <c r="M55" s="312"/>
      <c r="N55" s="345"/>
      <c r="O55" s="180"/>
    </row>
    <row r="56" spans="1:15" s="179" customFormat="1" ht="15" customHeight="1">
      <c r="A56" s="338">
        <v>46</v>
      </c>
      <c r="B56" s="339" t="s">
        <v>1284</v>
      </c>
      <c r="C56" s="340" t="s">
        <v>1285</v>
      </c>
      <c r="D56" s="341" t="s">
        <v>53</v>
      </c>
      <c r="E56" s="342" t="s">
        <v>23</v>
      </c>
      <c r="F56" s="342" t="s">
        <v>652</v>
      </c>
      <c r="G56" s="339" t="s">
        <v>156</v>
      </c>
      <c r="H56" s="342"/>
      <c r="I56" s="338">
        <v>134</v>
      </c>
      <c r="J56" s="343">
        <v>3.07</v>
      </c>
      <c r="K56" s="339" t="s">
        <v>24</v>
      </c>
      <c r="L56" s="344">
        <f>VLOOKUP(B56,'Hồ sơ CTSV'!$B$1:$C$1037,2,0)</f>
        <v>0</v>
      </c>
      <c r="M56" s="312"/>
      <c r="N56" s="345"/>
      <c r="O56" s="180"/>
    </row>
    <row r="57" spans="1:15" s="179" customFormat="1" ht="15" customHeight="1">
      <c r="A57" s="338">
        <v>47</v>
      </c>
      <c r="B57" s="339" t="s">
        <v>1113</v>
      </c>
      <c r="C57" s="340" t="s">
        <v>44</v>
      </c>
      <c r="D57" s="341" t="s">
        <v>1114</v>
      </c>
      <c r="E57" s="342" t="s">
        <v>23</v>
      </c>
      <c r="F57" s="342" t="s">
        <v>416</v>
      </c>
      <c r="G57" s="339" t="s">
        <v>192</v>
      </c>
      <c r="H57" s="342"/>
      <c r="I57" s="338">
        <v>134</v>
      </c>
      <c r="J57" s="343">
        <v>2.68</v>
      </c>
      <c r="K57" s="339" t="s">
        <v>24</v>
      </c>
      <c r="L57" s="344">
        <f>VLOOKUP(B57,'Hồ sơ CTSV'!$B$1:$C$1037,2,0)</f>
        <v>0</v>
      </c>
      <c r="M57" s="312"/>
      <c r="N57" s="345"/>
      <c r="O57" s="180"/>
    </row>
    <row r="58" spans="1:15" s="179" customFormat="1" ht="15" customHeight="1">
      <c r="A58" s="338">
        <v>48</v>
      </c>
      <c r="B58" s="339" t="s">
        <v>1209</v>
      </c>
      <c r="C58" s="340" t="s">
        <v>1210</v>
      </c>
      <c r="D58" s="341" t="s">
        <v>1116</v>
      </c>
      <c r="E58" s="342" t="s">
        <v>23</v>
      </c>
      <c r="F58" s="342" t="s">
        <v>2396</v>
      </c>
      <c r="G58" s="339" t="s">
        <v>144</v>
      </c>
      <c r="H58" s="342"/>
      <c r="I58" s="338">
        <v>134</v>
      </c>
      <c r="J58" s="343">
        <v>2.81</v>
      </c>
      <c r="K58" s="339" t="s">
        <v>24</v>
      </c>
      <c r="L58" s="344">
        <f>VLOOKUP(B58,'Hồ sơ CTSV'!$B$1:$C$1037,2,0)</f>
        <v>0</v>
      </c>
      <c r="M58" s="312"/>
      <c r="N58" s="345"/>
      <c r="O58" s="180"/>
    </row>
    <row r="59" spans="1:15" s="179" customFormat="1" ht="15" customHeight="1">
      <c r="A59" s="338">
        <v>49</v>
      </c>
      <c r="B59" s="339" t="s">
        <v>1286</v>
      </c>
      <c r="C59" s="340" t="s">
        <v>175</v>
      </c>
      <c r="D59" s="341" t="s">
        <v>1116</v>
      </c>
      <c r="E59" s="342" t="s">
        <v>23</v>
      </c>
      <c r="F59" s="342" t="s">
        <v>999</v>
      </c>
      <c r="G59" s="339" t="s">
        <v>142</v>
      </c>
      <c r="H59" s="342"/>
      <c r="I59" s="338">
        <v>134</v>
      </c>
      <c r="J59" s="343">
        <v>2.93</v>
      </c>
      <c r="K59" s="339" t="s">
        <v>24</v>
      </c>
      <c r="L59" s="344">
        <f>VLOOKUP(B59,'Hồ sơ CTSV'!$B$1:$C$1037,2,0)</f>
        <v>0</v>
      </c>
      <c r="M59" s="312"/>
      <c r="N59" s="345"/>
      <c r="O59" s="180"/>
    </row>
    <row r="60" spans="1:15" s="179" customFormat="1" ht="15" customHeight="1">
      <c r="A60" s="338">
        <v>50</v>
      </c>
      <c r="B60" s="339" t="s">
        <v>1115</v>
      </c>
      <c r="C60" s="340" t="s">
        <v>207</v>
      </c>
      <c r="D60" s="341" t="s">
        <v>1116</v>
      </c>
      <c r="E60" s="342" t="s">
        <v>23</v>
      </c>
      <c r="F60" s="342" t="s">
        <v>2450</v>
      </c>
      <c r="G60" s="339" t="s">
        <v>156</v>
      </c>
      <c r="H60" s="342"/>
      <c r="I60" s="338">
        <v>134</v>
      </c>
      <c r="J60" s="343">
        <v>3.16</v>
      </c>
      <c r="K60" s="339" t="s">
        <v>24</v>
      </c>
      <c r="L60" s="344">
        <f>VLOOKUP(B60,'Hồ sơ CTSV'!$B$1:$C$1037,2,0)</f>
        <v>0</v>
      </c>
      <c r="M60" s="312"/>
      <c r="N60" s="345"/>
      <c r="O60" s="180"/>
    </row>
    <row r="61" spans="1:15" s="179" customFormat="1" ht="15" customHeight="1">
      <c r="A61" s="338">
        <v>51</v>
      </c>
      <c r="B61" s="339" t="s">
        <v>1211</v>
      </c>
      <c r="C61" s="340" t="s">
        <v>558</v>
      </c>
      <c r="D61" s="341" t="s">
        <v>1212</v>
      </c>
      <c r="E61" s="342" t="s">
        <v>23</v>
      </c>
      <c r="F61" s="342" t="s">
        <v>2429</v>
      </c>
      <c r="G61" s="339" t="s">
        <v>154</v>
      </c>
      <c r="H61" s="342"/>
      <c r="I61" s="338">
        <v>134</v>
      </c>
      <c r="J61" s="343">
        <v>2.81</v>
      </c>
      <c r="K61" s="339" t="s">
        <v>24</v>
      </c>
      <c r="L61" s="344">
        <f>VLOOKUP(B61,'Hồ sơ CTSV'!$B$1:$C$1037,2,0)</f>
        <v>0</v>
      </c>
      <c r="M61" s="312"/>
      <c r="N61" s="345"/>
      <c r="O61" s="180"/>
    </row>
    <row r="62" spans="1:15" s="179" customFormat="1" ht="15" customHeight="1">
      <c r="A62" s="338">
        <v>52</v>
      </c>
      <c r="B62" s="339" t="s">
        <v>1287</v>
      </c>
      <c r="C62" s="340" t="s">
        <v>39</v>
      </c>
      <c r="D62" s="341" t="s">
        <v>55</v>
      </c>
      <c r="E62" s="342" t="s">
        <v>23</v>
      </c>
      <c r="F62" s="342" t="s">
        <v>977</v>
      </c>
      <c r="G62" s="339" t="s">
        <v>144</v>
      </c>
      <c r="H62" s="342"/>
      <c r="I62" s="338">
        <v>134</v>
      </c>
      <c r="J62" s="343">
        <v>3.33</v>
      </c>
      <c r="K62" s="339" t="s">
        <v>30</v>
      </c>
      <c r="L62" s="344">
        <f>VLOOKUP(B62,'Hồ sơ CTSV'!$B$1:$C$1037,2,0)</f>
        <v>0</v>
      </c>
      <c r="M62" s="312"/>
      <c r="N62" s="345"/>
      <c r="O62" s="180"/>
    </row>
    <row r="63" spans="1:15" s="179" customFormat="1" ht="15" customHeight="1">
      <c r="A63" s="338">
        <v>53</v>
      </c>
      <c r="B63" s="339" t="s">
        <v>1117</v>
      </c>
      <c r="C63" s="340" t="s">
        <v>1118</v>
      </c>
      <c r="D63" s="341" t="s">
        <v>89</v>
      </c>
      <c r="E63" s="342" t="s">
        <v>23</v>
      </c>
      <c r="F63" s="346" t="s">
        <v>805</v>
      </c>
      <c r="G63" s="339" t="s">
        <v>144</v>
      </c>
      <c r="H63" s="342"/>
      <c r="I63" s="338">
        <v>134</v>
      </c>
      <c r="J63" s="343">
        <v>3.27</v>
      </c>
      <c r="K63" s="339" t="s">
        <v>30</v>
      </c>
      <c r="L63" s="344">
        <f>VLOOKUP(B63,'Hồ sơ CTSV'!$B$1:$C$1037,2,0)</f>
        <v>0</v>
      </c>
      <c r="M63" s="312"/>
      <c r="N63" s="345"/>
      <c r="O63" s="180"/>
    </row>
    <row r="64" spans="1:15" s="179" customFormat="1" ht="15" customHeight="1">
      <c r="A64" s="338">
        <v>54</v>
      </c>
      <c r="B64" s="339" t="s">
        <v>1288</v>
      </c>
      <c r="C64" s="340" t="s">
        <v>1289</v>
      </c>
      <c r="D64" s="341" t="s">
        <v>89</v>
      </c>
      <c r="E64" s="342" t="s">
        <v>23</v>
      </c>
      <c r="F64" s="342" t="s">
        <v>999</v>
      </c>
      <c r="G64" s="339" t="s">
        <v>141</v>
      </c>
      <c r="H64" s="342"/>
      <c r="I64" s="338">
        <v>134</v>
      </c>
      <c r="J64" s="343">
        <v>2.8</v>
      </c>
      <c r="K64" s="339" t="s">
        <v>24</v>
      </c>
      <c r="L64" s="344">
        <f>VLOOKUP(B64,'Hồ sơ CTSV'!$B$1:$C$1037,2,0)</f>
        <v>0</v>
      </c>
      <c r="M64" s="312"/>
      <c r="N64" s="345"/>
      <c r="O64" s="180"/>
    </row>
    <row r="65" spans="1:15" s="179" customFormat="1" ht="15" customHeight="1">
      <c r="A65" s="338">
        <v>55</v>
      </c>
      <c r="B65" s="339" t="s">
        <v>1119</v>
      </c>
      <c r="C65" s="340" t="s">
        <v>1120</v>
      </c>
      <c r="D65" s="341" t="s">
        <v>56</v>
      </c>
      <c r="E65" s="342" t="s">
        <v>23</v>
      </c>
      <c r="F65" s="342" t="s">
        <v>2433</v>
      </c>
      <c r="G65" s="339" t="s">
        <v>144</v>
      </c>
      <c r="H65" s="342"/>
      <c r="I65" s="338">
        <v>134</v>
      </c>
      <c r="J65" s="343">
        <v>2.94</v>
      </c>
      <c r="K65" s="339" t="s">
        <v>24</v>
      </c>
      <c r="L65" s="344">
        <f>VLOOKUP(B65,'Hồ sơ CTSV'!$B$1:$C$1037,2,0)</f>
        <v>0</v>
      </c>
      <c r="M65" s="312"/>
      <c r="N65" s="345"/>
      <c r="O65" s="180"/>
    </row>
    <row r="66" spans="1:15" s="179" customFormat="1" ht="15" customHeight="1">
      <c r="A66" s="338">
        <v>56</v>
      </c>
      <c r="B66" s="339" t="s">
        <v>1213</v>
      </c>
      <c r="C66" s="340" t="s">
        <v>1214</v>
      </c>
      <c r="D66" s="341" t="s">
        <v>56</v>
      </c>
      <c r="E66" s="342" t="s">
        <v>23</v>
      </c>
      <c r="F66" s="342" t="s">
        <v>2526</v>
      </c>
      <c r="G66" s="339" t="s">
        <v>173</v>
      </c>
      <c r="H66" s="342"/>
      <c r="I66" s="338">
        <v>134</v>
      </c>
      <c r="J66" s="343">
        <v>3.19</v>
      </c>
      <c r="K66" s="339" t="s">
        <v>24</v>
      </c>
      <c r="L66" s="344">
        <f>VLOOKUP(B66,'Hồ sơ CTSV'!$B$1:$C$1037,2,0)</f>
        <v>0</v>
      </c>
      <c r="M66" s="312"/>
      <c r="N66" s="345"/>
      <c r="O66" s="180"/>
    </row>
    <row r="67" spans="1:15" s="179" customFormat="1" ht="15" customHeight="1">
      <c r="A67" s="338">
        <v>57</v>
      </c>
      <c r="B67" s="339" t="s">
        <v>1290</v>
      </c>
      <c r="C67" s="340" t="s">
        <v>1291</v>
      </c>
      <c r="D67" s="341" t="s">
        <v>56</v>
      </c>
      <c r="E67" s="342" t="s">
        <v>23</v>
      </c>
      <c r="F67" s="342" t="s">
        <v>2527</v>
      </c>
      <c r="G67" s="339" t="s">
        <v>143</v>
      </c>
      <c r="H67" s="342"/>
      <c r="I67" s="338">
        <v>134</v>
      </c>
      <c r="J67" s="343">
        <v>3.04</v>
      </c>
      <c r="K67" s="339" t="s">
        <v>24</v>
      </c>
      <c r="L67" s="344">
        <f>VLOOKUP(B67,'Hồ sơ CTSV'!$B$1:$C$1037,2,0)</f>
        <v>0</v>
      </c>
      <c r="M67" s="312"/>
      <c r="N67" s="345"/>
      <c r="O67" s="180"/>
    </row>
    <row r="68" spans="1:15" s="179" customFormat="1" ht="15" customHeight="1">
      <c r="A68" s="338">
        <v>58</v>
      </c>
      <c r="B68" s="339" t="s">
        <v>1121</v>
      </c>
      <c r="C68" s="340" t="s">
        <v>1122</v>
      </c>
      <c r="D68" s="341" t="s">
        <v>29</v>
      </c>
      <c r="E68" s="342" t="s">
        <v>29</v>
      </c>
      <c r="F68" s="342" t="s">
        <v>2528</v>
      </c>
      <c r="G68" s="339" t="s">
        <v>156</v>
      </c>
      <c r="H68" s="342"/>
      <c r="I68" s="338">
        <v>134</v>
      </c>
      <c r="J68" s="343">
        <v>2.7</v>
      </c>
      <c r="K68" s="339" t="s">
        <v>24</v>
      </c>
      <c r="L68" s="344">
        <f>VLOOKUP(B68,'Hồ sơ CTSV'!$B$1:$C$1037,2,0)</f>
        <v>0</v>
      </c>
      <c r="M68" s="312"/>
      <c r="N68" s="345"/>
      <c r="O68" s="180"/>
    </row>
    <row r="69" spans="1:15" s="179" customFormat="1" ht="15" customHeight="1">
      <c r="A69" s="338">
        <v>59</v>
      </c>
      <c r="B69" s="339" t="s">
        <v>1292</v>
      </c>
      <c r="C69" s="340" t="s">
        <v>1293</v>
      </c>
      <c r="D69" s="341" t="s">
        <v>1294</v>
      </c>
      <c r="E69" s="342" t="s">
        <v>23</v>
      </c>
      <c r="F69" s="342" t="s">
        <v>817</v>
      </c>
      <c r="G69" s="339" t="s">
        <v>147</v>
      </c>
      <c r="H69" s="342"/>
      <c r="I69" s="338">
        <v>134</v>
      </c>
      <c r="J69" s="343">
        <v>2.89</v>
      </c>
      <c r="K69" s="339" t="s">
        <v>24</v>
      </c>
      <c r="L69" s="344">
        <f>VLOOKUP(B69,'Hồ sơ CTSV'!$B$1:$C$1037,2,0)</f>
        <v>0</v>
      </c>
      <c r="M69" s="312"/>
      <c r="N69" s="345"/>
      <c r="O69" s="180"/>
    </row>
    <row r="70" spans="1:15" s="179" customFormat="1" ht="15" customHeight="1">
      <c r="A70" s="338">
        <v>60</v>
      </c>
      <c r="B70" s="339" t="s">
        <v>1215</v>
      </c>
      <c r="C70" s="340" t="s">
        <v>980</v>
      </c>
      <c r="D70" s="341" t="s">
        <v>59</v>
      </c>
      <c r="E70" s="342" t="s">
        <v>23</v>
      </c>
      <c r="F70" s="342" t="s">
        <v>628</v>
      </c>
      <c r="G70" s="339" t="s">
        <v>144</v>
      </c>
      <c r="H70" s="342"/>
      <c r="I70" s="338">
        <v>134</v>
      </c>
      <c r="J70" s="343">
        <v>2.84</v>
      </c>
      <c r="K70" s="339" t="s">
        <v>24</v>
      </c>
      <c r="L70" s="344">
        <f>VLOOKUP(B70,'Hồ sơ CTSV'!$B$1:$C$1037,2,0)</f>
        <v>0</v>
      </c>
      <c r="M70" s="312"/>
      <c r="N70" s="345"/>
      <c r="O70" s="180"/>
    </row>
    <row r="71" spans="1:15" s="179" customFormat="1" ht="15" customHeight="1">
      <c r="A71" s="338">
        <v>61</v>
      </c>
      <c r="B71" s="339" t="s">
        <v>1295</v>
      </c>
      <c r="C71" s="340" t="s">
        <v>1231</v>
      </c>
      <c r="D71" s="341" t="s">
        <v>59</v>
      </c>
      <c r="E71" s="342" t="s">
        <v>23</v>
      </c>
      <c r="F71" s="342" t="s">
        <v>1034</v>
      </c>
      <c r="G71" s="339" t="s">
        <v>144</v>
      </c>
      <c r="H71" s="342"/>
      <c r="I71" s="338">
        <v>134</v>
      </c>
      <c r="J71" s="343">
        <v>3.43</v>
      </c>
      <c r="K71" s="339" t="s">
        <v>30</v>
      </c>
      <c r="L71" s="344">
        <f>VLOOKUP(B71,'Hồ sơ CTSV'!$B$1:$C$1037,2,0)</f>
        <v>0</v>
      </c>
      <c r="M71" s="312"/>
      <c r="N71" s="345"/>
      <c r="O71" s="180"/>
    </row>
    <row r="72" spans="1:15" s="179" customFormat="1" ht="15" customHeight="1">
      <c r="A72" s="338">
        <v>62</v>
      </c>
      <c r="B72" s="339" t="s">
        <v>1125</v>
      </c>
      <c r="C72" s="340" t="s">
        <v>211</v>
      </c>
      <c r="D72" s="341" t="s">
        <v>59</v>
      </c>
      <c r="E72" s="342" t="s">
        <v>23</v>
      </c>
      <c r="F72" s="342" t="s">
        <v>2529</v>
      </c>
      <c r="G72" s="339" t="s">
        <v>144</v>
      </c>
      <c r="H72" s="342"/>
      <c r="I72" s="338">
        <v>134</v>
      </c>
      <c r="J72" s="343">
        <v>2.75</v>
      </c>
      <c r="K72" s="339" t="s">
        <v>24</v>
      </c>
      <c r="L72" s="344">
        <f>VLOOKUP(B72,'Hồ sơ CTSV'!$B$1:$C$1037,2,0)</f>
        <v>0</v>
      </c>
      <c r="M72" s="312"/>
      <c r="N72" s="345"/>
      <c r="O72" s="180"/>
    </row>
    <row r="73" spans="1:15" s="179" customFormat="1" ht="15" customHeight="1">
      <c r="A73" s="338">
        <v>63</v>
      </c>
      <c r="B73" s="339" t="s">
        <v>1216</v>
      </c>
      <c r="C73" s="340" t="s">
        <v>1217</v>
      </c>
      <c r="D73" s="341" t="s">
        <v>183</v>
      </c>
      <c r="E73" s="342" t="s">
        <v>23</v>
      </c>
      <c r="F73" s="342" t="s">
        <v>981</v>
      </c>
      <c r="G73" s="339" t="s">
        <v>144</v>
      </c>
      <c r="H73" s="342"/>
      <c r="I73" s="338">
        <v>134</v>
      </c>
      <c r="J73" s="343">
        <v>3.16</v>
      </c>
      <c r="K73" s="339" t="s">
        <v>24</v>
      </c>
      <c r="L73" s="344">
        <f>VLOOKUP(B73,'Hồ sơ CTSV'!$B$1:$C$1037,2,0)</f>
        <v>0</v>
      </c>
      <c r="M73" s="312"/>
      <c r="N73" s="345"/>
      <c r="O73" s="180"/>
    </row>
    <row r="74" spans="1:15" s="179" customFormat="1" ht="15" customHeight="1">
      <c r="A74" s="338">
        <v>64</v>
      </c>
      <c r="B74" s="339" t="s">
        <v>1126</v>
      </c>
      <c r="C74" s="340" t="s">
        <v>1127</v>
      </c>
      <c r="D74" s="341" t="s">
        <v>184</v>
      </c>
      <c r="E74" s="342" t="s">
        <v>23</v>
      </c>
      <c r="F74" s="342" t="s">
        <v>2329</v>
      </c>
      <c r="G74" s="339" t="s">
        <v>192</v>
      </c>
      <c r="H74" s="342"/>
      <c r="I74" s="338">
        <v>134</v>
      </c>
      <c r="J74" s="343">
        <v>2.97</v>
      </c>
      <c r="K74" s="339" t="s">
        <v>24</v>
      </c>
      <c r="L74" s="344">
        <f>VLOOKUP(B74,'Hồ sơ CTSV'!$B$1:$C$1037,2,0)</f>
        <v>0</v>
      </c>
      <c r="M74" s="312"/>
      <c r="N74" s="345"/>
      <c r="O74" s="180"/>
    </row>
    <row r="75" spans="1:15" s="179" customFormat="1" ht="15" customHeight="1">
      <c r="A75" s="338">
        <v>65</v>
      </c>
      <c r="B75" s="339" t="s">
        <v>1296</v>
      </c>
      <c r="C75" s="340" t="s">
        <v>1297</v>
      </c>
      <c r="D75" s="341" t="s">
        <v>1298</v>
      </c>
      <c r="E75" s="342" t="s">
        <v>23</v>
      </c>
      <c r="F75" s="342" t="s">
        <v>872</v>
      </c>
      <c r="G75" s="339" t="s">
        <v>161</v>
      </c>
      <c r="H75" s="342"/>
      <c r="I75" s="338">
        <v>134</v>
      </c>
      <c r="J75" s="343">
        <v>2.96</v>
      </c>
      <c r="K75" s="339" t="s">
        <v>24</v>
      </c>
      <c r="L75" s="344">
        <f>VLOOKUP(B75,'Hồ sơ CTSV'!$B$1:$C$1037,2,0)</f>
        <v>0</v>
      </c>
      <c r="M75" s="312"/>
      <c r="N75" s="345"/>
      <c r="O75" s="180"/>
    </row>
    <row r="76" spans="1:15" s="179" customFormat="1" ht="15" customHeight="1">
      <c r="A76" s="338">
        <v>66</v>
      </c>
      <c r="B76" s="339" t="s">
        <v>1128</v>
      </c>
      <c r="C76" s="340" t="s">
        <v>1129</v>
      </c>
      <c r="D76" s="341" t="s">
        <v>1130</v>
      </c>
      <c r="E76" s="342" t="s">
        <v>23</v>
      </c>
      <c r="F76" s="342" t="s">
        <v>2530</v>
      </c>
      <c r="G76" s="339" t="s">
        <v>144</v>
      </c>
      <c r="H76" s="342"/>
      <c r="I76" s="338">
        <v>134</v>
      </c>
      <c r="J76" s="343">
        <v>3.07</v>
      </c>
      <c r="K76" s="339" t="s">
        <v>24</v>
      </c>
      <c r="L76" s="344">
        <f>VLOOKUP(B76,'Hồ sơ CTSV'!$B$1:$C$1037,2,0)</f>
        <v>0</v>
      </c>
      <c r="M76" s="312"/>
      <c r="N76" s="345"/>
      <c r="O76" s="180"/>
    </row>
    <row r="77" spans="1:15" s="179" customFormat="1" ht="15" customHeight="1">
      <c r="A77" s="338">
        <v>67</v>
      </c>
      <c r="B77" s="339" t="s">
        <v>1299</v>
      </c>
      <c r="C77" s="340" t="s">
        <v>1300</v>
      </c>
      <c r="D77" s="341" t="s">
        <v>62</v>
      </c>
      <c r="E77" s="342" t="s">
        <v>23</v>
      </c>
      <c r="F77" s="346" t="s">
        <v>2602</v>
      </c>
      <c r="G77" s="339" t="s">
        <v>144</v>
      </c>
      <c r="H77" s="342"/>
      <c r="I77" s="338">
        <v>134</v>
      </c>
      <c r="J77" s="343">
        <v>3.78</v>
      </c>
      <c r="K77" s="339" t="s">
        <v>46</v>
      </c>
      <c r="L77" s="344">
        <f>VLOOKUP(B77,'Hồ sơ CTSV'!$B$1:$C$1037,2,0)</f>
        <v>0</v>
      </c>
      <c r="M77" s="312"/>
      <c r="N77" s="345"/>
      <c r="O77" s="180"/>
    </row>
    <row r="78" spans="1:15" s="179" customFormat="1" ht="15" customHeight="1">
      <c r="A78" s="338">
        <v>68</v>
      </c>
      <c r="B78" s="339" t="s">
        <v>1131</v>
      </c>
      <c r="C78" s="340" t="s">
        <v>1132</v>
      </c>
      <c r="D78" s="341" t="s">
        <v>62</v>
      </c>
      <c r="E78" s="342" t="s">
        <v>23</v>
      </c>
      <c r="F78" s="342" t="s">
        <v>879</v>
      </c>
      <c r="G78" s="339" t="s">
        <v>144</v>
      </c>
      <c r="H78" s="342"/>
      <c r="I78" s="338">
        <v>134</v>
      </c>
      <c r="J78" s="343">
        <v>2.82</v>
      </c>
      <c r="K78" s="339" t="s">
        <v>24</v>
      </c>
      <c r="L78" s="344">
        <f>VLOOKUP(B78,'Hồ sơ CTSV'!$B$1:$C$1037,2,0)</f>
        <v>0</v>
      </c>
      <c r="M78" s="312"/>
      <c r="N78" s="345"/>
      <c r="O78" s="180"/>
    </row>
    <row r="79" spans="1:15" s="179" customFormat="1" ht="15" customHeight="1">
      <c r="A79" s="338">
        <v>69</v>
      </c>
      <c r="B79" s="339" t="s">
        <v>1218</v>
      </c>
      <c r="C79" s="340" t="s">
        <v>1219</v>
      </c>
      <c r="D79" s="341" t="s">
        <v>62</v>
      </c>
      <c r="E79" s="342" t="s">
        <v>23</v>
      </c>
      <c r="F79" s="342" t="s">
        <v>2531</v>
      </c>
      <c r="G79" s="339" t="s">
        <v>144</v>
      </c>
      <c r="H79" s="342"/>
      <c r="I79" s="338">
        <v>134</v>
      </c>
      <c r="J79" s="343">
        <v>3.29</v>
      </c>
      <c r="K79" s="339" t="s">
        <v>30</v>
      </c>
      <c r="L79" s="344">
        <f>VLOOKUP(B79,'Hồ sơ CTSV'!$B$1:$C$1037,2,0)</f>
        <v>0</v>
      </c>
      <c r="M79" s="312"/>
      <c r="N79" s="345"/>
      <c r="O79" s="180"/>
    </row>
    <row r="80" spans="1:15" s="179" customFormat="1" ht="15" customHeight="1">
      <c r="A80" s="338">
        <v>70</v>
      </c>
      <c r="B80" s="339" t="s">
        <v>1220</v>
      </c>
      <c r="C80" s="340" t="s">
        <v>1221</v>
      </c>
      <c r="D80" s="341" t="s">
        <v>62</v>
      </c>
      <c r="E80" s="342" t="s">
        <v>23</v>
      </c>
      <c r="F80" s="342" t="s">
        <v>2392</v>
      </c>
      <c r="G80" s="339" t="s">
        <v>141</v>
      </c>
      <c r="H80" s="342"/>
      <c r="I80" s="338">
        <v>134</v>
      </c>
      <c r="J80" s="343">
        <v>3.08</v>
      </c>
      <c r="K80" s="339" t="s">
        <v>24</v>
      </c>
      <c r="L80" s="344">
        <f>VLOOKUP(B80,'Hồ sơ CTSV'!$B$1:$C$1037,2,0)</f>
        <v>0</v>
      </c>
      <c r="M80" s="312"/>
      <c r="N80" s="345"/>
      <c r="O80" s="180"/>
    </row>
    <row r="81" spans="1:15" s="179" customFormat="1" ht="15" customHeight="1">
      <c r="A81" s="338">
        <v>71</v>
      </c>
      <c r="B81" s="339" t="s">
        <v>1301</v>
      </c>
      <c r="C81" s="340" t="s">
        <v>1302</v>
      </c>
      <c r="D81" s="341" t="s">
        <v>62</v>
      </c>
      <c r="E81" s="342" t="s">
        <v>23</v>
      </c>
      <c r="F81" s="342" t="s">
        <v>2392</v>
      </c>
      <c r="G81" s="339" t="s">
        <v>141</v>
      </c>
      <c r="H81" s="342"/>
      <c r="I81" s="338">
        <v>134</v>
      </c>
      <c r="J81" s="343">
        <v>3.03</v>
      </c>
      <c r="K81" s="339" t="s">
        <v>24</v>
      </c>
      <c r="L81" s="344">
        <f>VLOOKUP(B81,'Hồ sơ CTSV'!$B$1:$C$1037,2,0)</f>
        <v>0</v>
      </c>
      <c r="M81" s="312"/>
      <c r="N81" s="345"/>
      <c r="O81" s="180"/>
    </row>
    <row r="82" spans="1:15" s="179" customFormat="1" ht="15" customHeight="1">
      <c r="A82" s="338">
        <v>72</v>
      </c>
      <c r="B82" s="339" t="s">
        <v>1133</v>
      </c>
      <c r="C82" s="340" t="s">
        <v>1134</v>
      </c>
      <c r="D82" s="341" t="s">
        <v>62</v>
      </c>
      <c r="E82" s="342" t="s">
        <v>23</v>
      </c>
      <c r="F82" s="342" t="s">
        <v>2494</v>
      </c>
      <c r="G82" s="339" t="s">
        <v>161</v>
      </c>
      <c r="H82" s="342"/>
      <c r="I82" s="338">
        <v>134</v>
      </c>
      <c r="J82" s="343">
        <v>2.55</v>
      </c>
      <c r="K82" s="339" t="s">
        <v>24</v>
      </c>
      <c r="L82" s="344">
        <f>VLOOKUP(B82,'Hồ sơ CTSV'!$B$1:$C$1037,2,0)</f>
        <v>0</v>
      </c>
      <c r="M82" s="312"/>
      <c r="N82" s="345"/>
      <c r="O82" s="180"/>
    </row>
    <row r="83" spans="1:15" s="179" customFormat="1" ht="15" customHeight="1">
      <c r="A83" s="338">
        <v>73</v>
      </c>
      <c r="B83" s="339" t="s">
        <v>1303</v>
      </c>
      <c r="C83" s="340" t="s">
        <v>1285</v>
      </c>
      <c r="D83" s="341" t="s">
        <v>1304</v>
      </c>
      <c r="E83" s="342" t="s">
        <v>23</v>
      </c>
      <c r="F83" s="342" t="s">
        <v>676</v>
      </c>
      <c r="G83" s="339" t="s">
        <v>141</v>
      </c>
      <c r="H83" s="342"/>
      <c r="I83" s="338">
        <v>134</v>
      </c>
      <c r="J83" s="343">
        <v>3.1</v>
      </c>
      <c r="K83" s="339" t="s">
        <v>24</v>
      </c>
      <c r="L83" s="344">
        <f>VLOOKUP(B83,'Hồ sơ CTSV'!$B$1:$C$1037,2,0)</f>
        <v>0</v>
      </c>
      <c r="M83" s="312"/>
      <c r="N83" s="345"/>
      <c r="O83" s="180"/>
    </row>
    <row r="84" spans="1:15" s="179" customFormat="1" ht="15" customHeight="1">
      <c r="A84" s="338">
        <v>74</v>
      </c>
      <c r="B84" s="339" t="s">
        <v>1224</v>
      </c>
      <c r="C84" s="340" t="s">
        <v>1225</v>
      </c>
      <c r="D84" s="341" t="s">
        <v>186</v>
      </c>
      <c r="E84" s="342" t="s">
        <v>23</v>
      </c>
      <c r="F84" s="342" t="s">
        <v>2517</v>
      </c>
      <c r="G84" s="339" t="s">
        <v>192</v>
      </c>
      <c r="H84" s="342"/>
      <c r="I84" s="338">
        <v>134</v>
      </c>
      <c r="J84" s="343">
        <v>2.7</v>
      </c>
      <c r="K84" s="339" t="s">
        <v>24</v>
      </c>
      <c r="L84" s="344">
        <f>VLOOKUP(B84,'Hồ sơ CTSV'!$B$1:$C$1037,2,0)</f>
        <v>0</v>
      </c>
      <c r="M84" s="312"/>
      <c r="N84" s="345"/>
      <c r="O84" s="180"/>
    </row>
    <row r="85" spans="1:15" s="179" customFormat="1" ht="15" customHeight="1">
      <c r="A85" s="338">
        <v>75</v>
      </c>
      <c r="B85" s="339" t="s">
        <v>1305</v>
      </c>
      <c r="C85" s="340" t="s">
        <v>212</v>
      </c>
      <c r="D85" s="341" t="s">
        <v>186</v>
      </c>
      <c r="E85" s="342" t="s">
        <v>23</v>
      </c>
      <c r="F85" s="342" t="s">
        <v>807</v>
      </c>
      <c r="G85" s="339" t="s">
        <v>144</v>
      </c>
      <c r="H85" s="342"/>
      <c r="I85" s="338">
        <v>134</v>
      </c>
      <c r="J85" s="343">
        <v>3.07</v>
      </c>
      <c r="K85" s="339" t="s">
        <v>24</v>
      </c>
      <c r="L85" s="344">
        <f>VLOOKUP(B85,'Hồ sơ CTSV'!$B$1:$C$1037,2,0)</f>
        <v>0</v>
      </c>
      <c r="M85" s="312"/>
      <c r="N85" s="345"/>
      <c r="O85" s="180"/>
    </row>
    <row r="86" spans="1:15" s="179" customFormat="1" ht="15" customHeight="1">
      <c r="A86" s="338">
        <v>76</v>
      </c>
      <c r="B86" s="339" t="s">
        <v>1135</v>
      </c>
      <c r="C86" s="340" t="s">
        <v>1136</v>
      </c>
      <c r="D86" s="341" t="s">
        <v>186</v>
      </c>
      <c r="E86" s="342" t="s">
        <v>23</v>
      </c>
      <c r="F86" s="342" t="s">
        <v>2341</v>
      </c>
      <c r="G86" s="339" t="s">
        <v>156</v>
      </c>
      <c r="H86" s="342"/>
      <c r="I86" s="338">
        <v>134</v>
      </c>
      <c r="J86" s="343">
        <v>3.34</v>
      </c>
      <c r="K86" s="339" t="s">
        <v>30</v>
      </c>
      <c r="L86" s="344">
        <f>VLOOKUP(B86,'Hồ sơ CTSV'!$B$1:$C$1037,2,0)</f>
        <v>0</v>
      </c>
      <c r="M86" s="312"/>
      <c r="N86" s="345"/>
      <c r="O86" s="180"/>
    </row>
    <row r="87" spans="1:15" s="179" customFormat="1" ht="15" customHeight="1">
      <c r="A87" s="338">
        <v>77</v>
      </c>
      <c r="B87" s="339" t="s">
        <v>1226</v>
      </c>
      <c r="C87" s="340" t="s">
        <v>1227</v>
      </c>
      <c r="D87" s="341" t="s">
        <v>188</v>
      </c>
      <c r="E87" s="342" t="s">
        <v>23</v>
      </c>
      <c r="F87" s="342" t="s">
        <v>587</v>
      </c>
      <c r="G87" s="339" t="s">
        <v>143</v>
      </c>
      <c r="H87" s="342"/>
      <c r="I87" s="338">
        <v>134</v>
      </c>
      <c r="J87" s="343">
        <v>3.43</v>
      </c>
      <c r="K87" s="339" t="s">
        <v>30</v>
      </c>
      <c r="L87" s="344">
        <f>VLOOKUP(B87,'Hồ sơ CTSV'!$B$1:$C$1037,2,0)</f>
        <v>0</v>
      </c>
      <c r="M87" s="312"/>
      <c r="N87" s="345"/>
      <c r="O87" s="180"/>
    </row>
    <row r="88" spans="1:15" s="179" customFormat="1" ht="15" customHeight="1">
      <c r="A88" s="338">
        <v>78</v>
      </c>
      <c r="B88" s="339" t="s">
        <v>1306</v>
      </c>
      <c r="C88" s="340" t="s">
        <v>1307</v>
      </c>
      <c r="D88" s="341" t="s">
        <v>188</v>
      </c>
      <c r="E88" s="342" t="s">
        <v>23</v>
      </c>
      <c r="F88" s="342" t="s">
        <v>2532</v>
      </c>
      <c r="G88" s="339" t="s">
        <v>144</v>
      </c>
      <c r="H88" s="342"/>
      <c r="I88" s="338">
        <v>134</v>
      </c>
      <c r="J88" s="343">
        <v>3.44</v>
      </c>
      <c r="K88" s="339" t="s">
        <v>30</v>
      </c>
      <c r="L88" s="344">
        <f>VLOOKUP(B88,'Hồ sơ CTSV'!$B$1:$C$1037,2,0)</f>
        <v>0</v>
      </c>
      <c r="M88" s="312"/>
      <c r="N88" s="345"/>
      <c r="O88" s="180"/>
    </row>
    <row r="89" spans="1:15" s="179" customFormat="1" ht="15" customHeight="1">
      <c r="A89" s="338">
        <v>79</v>
      </c>
      <c r="B89" s="339" t="s">
        <v>1308</v>
      </c>
      <c r="C89" s="340" t="s">
        <v>1309</v>
      </c>
      <c r="D89" s="341" t="s">
        <v>64</v>
      </c>
      <c r="E89" s="342" t="s">
        <v>23</v>
      </c>
      <c r="F89" s="342" t="s">
        <v>302</v>
      </c>
      <c r="G89" s="339" t="s">
        <v>156</v>
      </c>
      <c r="H89" s="342"/>
      <c r="I89" s="338">
        <v>134</v>
      </c>
      <c r="J89" s="343">
        <v>2.97</v>
      </c>
      <c r="K89" s="339" t="s">
        <v>24</v>
      </c>
      <c r="L89" s="344">
        <f>VLOOKUP(B89,'Hồ sơ CTSV'!$B$1:$C$1037,2,0)</f>
        <v>0</v>
      </c>
      <c r="M89" s="312"/>
      <c r="N89" s="345"/>
      <c r="O89" s="180"/>
    </row>
    <row r="90" spans="1:15" s="179" customFormat="1" ht="15" customHeight="1">
      <c r="A90" s="338">
        <v>80</v>
      </c>
      <c r="B90" s="339" t="s">
        <v>1137</v>
      </c>
      <c r="C90" s="340" t="s">
        <v>1138</v>
      </c>
      <c r="D90" s="341" t="s">
        <v>64</v>
      </c>
      <c r="E90" s="342" t="s">
        <v>23</v>
      </c>
      <c r="F90" s="342" t="s">
        <v>2464</v>
      </c>
      <c r="G90" s="339" t="s">
        <v>144</v>
      </c>
      <c r="H90" s="342"/>
      <c r="I90" s="338">
        <v>134</v>
      </c>
      <c r="J90" s="343">
        <v>3.26</v>
      </c>
      <c r="K90" s="339" t="s">
        <v>30</v>
      </c>
      <c r="L90" s="344">
        <f>VLOOKUP(B90,'Hồ sơ CTSV'!$B$1:$C$1037,2,0)</f>
        <v>0</v>
      </c>
      <c r="M90" s="312"/>
      <c r="N90" s="345"/>
      <c r="O90" s="180"/>
    </row>
    <row r="91" spans="1:15" s="179" customFormat="1" ht="15" customHeight="1">
      <c r="A91" s="338">
        <v>81</v>
      </c>
      <c r="B91" s="339" t="s">
        <v>1141</v>
      </c>
      <c r="C91" s="340" t="s">
        <v>40</v>
      </c>
      <c r="D91" s="341" t="s">
        <v>1142</v>
      </c>
      <c r="E91" s="342" t="s">
        <v>23</v>
      </c>
      <c r="F91" s="342" t="s">
        <v>622</v>
      </c>
      <c r="G91" s="339" t="s">
        <v>144</v>
      </c>
      <c r="H91" s="342"/>
      <c r="I91" s="338">
        <v>134</v>
      </c>
      <c r="J91" s="343">
        <v>3.55</v>
      </c>
      <c r="K91" s="339" t="s">
        <v>30</v>
      </c>
      <c r="L91" s="344">
        <f>VLOOKUP(B91,'Hồ sơ CTSV'!$B$1:$C$1037,2,0)</f>
        <v>0</v>
      </c>
      <c r="M91" s="312"/>
      <c r="N91" s="345"/>
      <c r="O91" s="180"/>
    </row>
    <row r="92" spans="1:15" s="179" customFormat="1" ht="15" customHeight="1">
      <c r="A92" s="338">
        <v>82</v>
      </c>
      <c r="B92" s="339" t="s">
        <v>1139</v>
      </c>
      <c r="C92" s="340" t="s">
        <v>1140</v>
      </c>
      <c r="D92" s="341" t="s">
        <v>215</v>
      </c>
      <c r="E92" s="342" t="s">
        <v>23</v>
      </c>
      <c r="F92" s="342" t="s">
        <v>2427</v>
      </c>
      <c r="G92" s="339" t="s">
        <v>141</v>
      </c>
      <c r="H92" s="342"/>
      <c r="I92" s="338">
        <v>134</v>
      </c>
      <c r="J92" s="343">
        <v>2.99</v>
      </c>
      <c r="K92" s="339" t="s">
        <v>24</v>
      </c>
      <c r="L92" s="344">
        <f>VLOOKUP(B92,'Hồ sơ CTSV'!$B$1:$C$1037,2,0)</f>
        <v>0</v>
      </c>
      <c r="M92" s="312"/>
      <c r="N92" s="345"/>
      <c r="O92" s="180"/>
    </row>
    <row r="93" spans="1:15" s="179" customFormat="1" ht="15" customHeight="1">
      <c r="A93" s="338">
        <v>83</v>
      </c>
      <c r="B93" s="339" t="s">
        <v>1310</v>
      </c>
      <c r="C93" s="340" t="s">
        <v>1311</v>
      </c>
      <c r="D93" s="341" t="s">
        <v>66</v>
      </c>
      <c r="E93" s="342" t="s">
        <v>23</v>
      </c>
      <c r="F93" s="342" t="s">
        <v>2373</v>
      </c>
      <c r="G93" s="339" t="s">
        <v>2481</v>
      </c>
      <c r="H93" s="342"/>
      <c r="I93" s="338">
        <v>134</v>
      </c>
      <c r="J93" s="343">
        <v>2.91</v>
      </c>
      <c r="K93" s="339" t="s">
        <v>24</v>
      </c>
      <c r="L93" s="344">
        <f>VLOOKUP(B93,'Hồ sơ CTSV'!$B$1:$C$1037,2,0)</f>
        <v>0</v>
      </c>
      <c r="M93" s="312"/>
      <c r="N93" s="345"/>
      <c r="O93" s="180"/>
    </row>
    <row r="94" spans="1:15" s="179" customFormat="1" ht="15" customHeight="1">
      <c r="A94" s="338">
        <v>84</v>
      </c>
      <c r="B94" s="339" t="s">
        <v>1230</v>
      </c>
      <c r="C94" s="340" t="s">
        <v>1231</v>
      </c>
      <c r="D94" s="341" t="s">
        <v>66</v>
      </c>
      <c r="E94" s="342" t="s">
        <v>23</v>
      </c>
      <c r="F94" s="342" t="s">
        <v>2533</v>
      </c>
      <c r="G94" s="339" t="s">
        <v>144</v>
      </c>
      <c r="H94" s="342"/>
      <c r="I94" s="338">
        <v>134</v>
      </c>
      <c r="J94" s="343">
        <v>2.83</v>
      </c>
      <c r="K94" s="339" t="s">
        <v>24</v>
      </c>
      <c r="L94" s="344">
        <f>VLOOKUP(B94,'Hồ sơ CTSV'!$B$1:$C$1037,2,0)</f>
        <v>0</v>
      </c>
      <c r="M94" s="312"/>
      <c r="N94" s="345"/>
      <c r="O94" s="180"/>
    </row>
    <row r="95" spans="1:15" s="179" customFormat="1" ht="15" customHeight="1">
      <c r="A95" s="338">
        <v>85</v>
      </c>
      <c r="B95" s="339" t="s">
        <v>1312</v>
      </c>
      <c r="C95" s="340" t="s">
        <v>1313</v>
      </c>
      <c r="D95" s="341" t="s">
        <v>66</v>
      </c>
      <c r="E95" s="342" t="s">
        <v>23</v>
      </c>
      <c r="F95" s="342" t="s">
        <v>332</v>
      </c>
      <c r="G95" s="339" t="s">
        <v>141</v>
      </c>
      <c r="H95" s="342"/>
      <c r="I95" s="338">
        <v>134</v>
      </c>
      <c r="J95" s="343">
        <v>2.91</v>
      </c>
      <c r="K95" s="339" t="s">
        <v>24</v>
      </c>
      <c r="L95" s="344">
        <f>VLOOKUP(B95,'Hồ sơ CTSV'!$B$1:$C$1037,2,0)</f>
        <v>0</v>
      </c>
      <c r="M95" s="312"/>
      <c r="N95" s="345"/>
      <c r="O95" s="180"/>
    </row>
    <row r="96" spans="1:15" s="179" customFormat="1" ht="15" customHeight="1">
      <c r="A96" s="338">
        <v>86</v>
      </c>
      <c r="B96" s="339" t="s">
        <v>1314</v>
      </c>
      <c r="C96" s="340" t="s">
        <v>1252</v>
      </c>
      <c r="D96" s="341" t="s">
        <v>68</v>
      </c>
      <c r="E96" s="342" t="s">
        <v>23</v>
      </c>
      <c r="F96" s="342" t="s">
        <v>999</v>
      </c>
      <c r="G96" s="339" t="s">
        <v>144</v>
      </c>
      <c r="H96" s="342"/>
      <c r="I96" s="338">
        <v>134</v>
      </c>
      <c r="J96" s="343">
        <v>2.97</v>
      </c>
      <c r="K96" s="339" t="s">
        <v>24</v>
      </c>
      <c r="L96" s="344">
        <f>VLOOKUP(B96,'Hồ sơ CTSV'!$B$1:$C$1037,2,0)</f>
        <v>0</v>
      </c>
      <c r="M96" s="312"/>
      <c r="N96" s="345"/>
      <c r="O96" s="180"/>
    </row>
    <row r="97" spans="1:15" s="179" customFormat="1" ht="15" customHeight="1">
      <c r="A97" s="338">
        <v>87</v>
      </c>
      <c r="B97" s="339" t="s">
        <v>1143</v>
      </c>
      <c r="C97" s="340" t="s">
        <v>600</v>
      </c>
      <c r="D97" s="341" t="s">
        <v>68</v>
      </c>
      <c r="E97" s="342" t="s">
        <v>29</v>
      </c>
      <c r="F97" s="342" t="s">
        <v>2360</v>
      </c>
      <c r="G97" s="339" t="s">
        <v>144</v>
      </c>
      <c r="H97" s="342"/>
      <c r="I97" s="338">
        <v>134</v>
      </c>
      <c r="J97" s="343">
        <v>3.51</v>
      </c>
      <c r="K97" s="339" t="s">
        <v>30</v>
      </c>
      <c r="L97" s="344">
        <f>VLOOKUP(B97,'Hồ sơ CTSV'!$B$1:$C$1037,2,0)</f>
        <v>0</v>
      </c>
      <c r="M97" s="312"/>
      <c r="N97" s="345"/>
      <c r="O97" s="180"/>
    </row>
    <row r="98" spans="1:15" s="179" customFormat="1" ht="15" customHeight="1">
      <c r="A98" s="338">
        <v>88</v>
      </c>
      <c r="B98" s="339" t="s">
        <v>1323</v>
      </c>
      <c r="C98" s="340" t="s">
        <v>1324</v>
      </c>
      <c r="D98" s="341" t="s">
        <v>1325</v>
      </c>
      <c r="E98" s="342" t="s">
        <v>23</v>
      </c>
      <c r="F98" s="342" t="s">
        <v>2361</v>
      </c>
      <c r="G98" s="339" t="s">
        <v>154</v>
      </c>
      <c r="H98" s="342"/>
      <c r="I98" s="338">
        <v>134</v>
      </c>
      <c r="J98" s="343">
        <v>2.69</v>
      </c>
      <c r="K98" s="339" t="s">
        <v>24</v>
      </c>
      <c r="L98" s="344">
        <f>VLOOKUP(B98,'Hồ sơ CTSV'!$B$1:$C$1037,2,0)</f>
        <v>0</v>
      </c>
      <c r="M98" s="312"/>
      <c r="N98" s="345"/>
      <c r="O98" s="180"/>
    </row>
    <row r="99" spans="1:15" s="179" customFormat="1" ht="15" customHeight="1">
      <c r="A99" s="338">
        <v>89</v>
      </c>
      <c r="B99" s="339" t="s">
        <v>1333</v>
      </c>
      <c r="C99" s="340" t="s">
        <v>1334</v>
      </c>
      <c r="D99" s="341" t="s">
        <v>106</v>
      </c>
      <c r="E99" s="342" t="s">
        <v>29</v>
      </c>
      <c r="F99" s="342" t="s">
        <v>2408</v>
      </c>
      <c r="G99" s="339" t="s">
        <v>144</v>
      </c>
      <c r="H99" s="342"/>
      <c r="I99" s="338">
        <v>134</v>
      </c>
      <c r="J99" s="343">
        <v>3.16</v>
      </c>
      <c r="K99" s="339" t="s">
        <v>24</v>
      </c>
      <c r="L99" s="344">
        <f>VLOOKUP(B99,'Hồ sơ CTSV'!$B$1:$C$1037,2,0)</f>
        <v>0</v>
      </c>
      <c r="M99" s="312"/>
      <c r="N99" s="345"/>
      <c r="O99" s="180"/>
    </row>
    <row r="100" spans="1:15" s="179" customFormat="1" ht="15" customHeight="1">
      <c r="A100" s="338">
        <v>90</v>
      </c>
      <c r="B100" s="339" t="s">
        <v>1165</v>
      </c>
      <c r="C100" s="340" t="s">
        <v>178</v>
      </c>
      <c r="D100" s="341" t="s">
        <v>81</v>
      </c>
      <c r="E100" s="342" t="s">
        <v>23</v>
      </c>
      <c r="F100" s="342" t="s">
        <v>2550</v>
      </c>
      <c r="G100" s="339" t="s">
        <v>144</v>
      </c>
      <c r="H100" s="342"/>
      <c r="I100" s="338">
        <v>134</v>
      </c>
      <c r="J100" s="343">
        <v>3.25</v>
      </c>
      <c r="K100" s="339" t="s">
        <v>30</v>
      </c>
      <c r="L100" s="344">
        <f>VLOOKUP(B100,'Hồ sơ CTSV'!$B$1:$C$1037,2,0)</f>
        <v>0</v>
      </c>
      <c r="M100" s="312"/>
      <c r="N100" s="345"/>
      <c r="O100" s="180"/>
    </row>
    <row r="101" spans="1:15" s="179" customFormat="1" ht="15" customHeight="1">
      <c r="A101" s="338">
        <v>91</v>
      </c>
      <c r="B101" s="339" t="s">
        <v>1251</v>
      </c>
      <c r="C101" s="340" t="s">
        <v>1252</v>
      </c>
      <c r="D101" s="341" t="s">
        <v>81</v>
      </c>
      <c r="E101" s="342" t="s">
        <v>23</v>
      </c>
      <c r="F101" s="342" t="s">
        <v>2551</v>
      </c>
      <c r="G101" s="339" t="s">
        <v>144</v>
      </c>
      <c r="H101" s="342"/>
      <c r="I101" s="338">
        <v>134</v>
      </c>
      <c r="J101" s="343">
        <v>3.28</v>
      </c>
      <c r="K101" s="339" t="s">
        <v>30</v>
      </c>
      <c r="L101" s="344">
        <f>VLOOKUP(B101,'Hồ sơ CTSV'!$B$1:$C$1037,2,0)</f>
        <v>0</v>
      </c>
      <c r="M101" s="312"/>
      <c r="N101" s="345"/>
      <c r="O101" s="180"/>
    </row>
    <row r="102" spans="1:15" s="179" customFormat="1" ht="15" customHeight="1">
      <c r="A102" s="338">
        <v>92</v>
      </c>
      <c r="B102" s="339" t="s">
        <v>1335</v>
      </c>
      <c r="C102" s="340" t="s">
        <v>44</v>
      </c>
      <c r="D102" s="341" t="s">
        <v>1167</v>
      </c>
      <c r="E102" s="342" t="s">
        <v>23</v>
      </c>
      <c r="F102" s="342" t="s">
        <v>2552</v>
      </c>
      <c r="G102" s="339" t="s">
        <v>156</v>
      </c>
      <c r="H102" s="342"/>
      <c r="I102" s="338">
        <v>134</v>
      </c>
      <c r="J102" s="343">
        <v>2.5</v>
      </c>
      <c r="K102" s="339" t="s">
        <v>24</v>
      </c>
      <c r="L102" s="344">
        <f>VLOOKUP(B102,'Hồ sơ CTSV'!$B$1:$C$1037,2,0)</f>
        <v>0</v>
      </c>
      <c r="M102" s="312"/>
      <c r="N102" s="345"/>
      <c r="O102" s="180"/>
    </row>
    <row r="103" spans="1:15" s="179" customFormat="1" ht="15" customHeight="1">
      <c r="A103" s="338">
        <v>93</v>
      </c>
      <c r="B103" s="339" t="s">
        <v>1166</v>
      </c>
      <c r="C103" s="340" t="s">
        <v>1520</v>
      </c>
      <c r="D103" s="341" t="s">
        <v>1167</v>
      </c>
      <c r="E103" s="342" t="s">
        <v>23</v>
      </c>
      <c r="F103" s="342" t="s">
        <v>2368</v>
      </c>
      <c r="G103" s="339" t="s">
        <v>216</v>
      </c>
      <c r="H103" s="342"/>
      <c r="I103" s="338">
        <v>134</v>
      </c>
      <c r="J103" s="343">
        <v>2.63</v>
      </c>
      <c r="K103" s="339" t="s">
        <v>24</v>
      </c>
      <c r="L103" s="344">
        <f>VLOOKUP(B103,'Hồ sơ CTSV'!$B$1:$C$1037,2,0)</f>
        <v>0</v>
      </c>
      <c r="M103" s="312"/>
      <c r="N103" s="345"/>
      <c r="O103" s="180"/>
    </row>
    <row r="104" spans="1:15" s="179" customFormat="1" ht="15" customHeight="1">
      <c r="A104" s="338">
        <v>94</v>
      </c>
      <c r="B104" s="339" t="s">
        <v>1253</v>
      </c>
      <c r="C104" s="340" t="s">
        <v>2553</v>
      </c>
      <c r="D104" s="341" t="s">
        <v>1167</v>
      </c>
      <c r="E104" s="342" t="s">
        <v>23</v>
      </c>
      <c r="F104" s="342" t="s">
        <v>2554</v>
      </c>
      <c r="G104" s="339" t="s">
        <v>161</v>
      </c>
      <c r="H104" s="342"/>
      <c r="I104" s="338">
        <v>134</v>
      </c>
      <c r="J104" s="343">
        <v>2.91</v>
      </c>
      <c r="K104" s="339" t="s">
        <v>24</v>
      </c>
      <c r="L104" s="344">
        <f>VLOOKUP(B104,'Hồ sơ CTSV'!$B$1:$C$1037,2,0)</f>
        <v>0</v>
      </c>
      <c r="M104" s="312"/>
      <c r="N104" s="345"/>
      <c r="O104" s="180"/>
    </row>
    <row r="105" spans="1:15" s="179" customFormat="1" ht="15" customHeight="1">
      <c r="A105" s="338">
        <v>95</v>
      </c>
      <c r="B105" s="339" t="s">
        <v>1168</v>
      </c>
      <c r="C105" s="340" t="s">
        <v>1169</v>
      </c>
      <c r="D105" s="341" t="s">
        <v>1170</v>
      </c>
      <c r="E105" s="342" t="s">
        <v>23</v>
      </c>
      <c r="F105" s="342" t="s">
        <v>2549</v>
      </c>
      <c r="G105" s="339" t="s">
        <v>144</v>
      </c>
      <c r="H105" s="342"/>
      <c r="I105" s="338">
        <v>134</v>
      </c>
      <c r="J105" s="343">
        <v>3.33</v>
      </c>
      <c r="K105" s="339" t="s">
        <v>30</v>
      </c>
      <c r="L105" s="344">
        <f>VLOOKUP(B105,'Hồ sơ CTSV'!$B$1:$C$1037,2,0)</f>
        <v>0</v>
      </c>
      <c r="M105" s="312"/>
      <c r="N105" s="345"/>
      <c r="O105" s="180"/>
    </row>
    <row r="106" spans="1:15" s="179" customFormat="1" ht="15" customHeight="1">
      <c r="A106" s="338">
        <v>96</v>
      </c>
      <c r="B106" s="339" t="s">
        <v>1315</v>
      </c>
      <c r="C106" s="340" t="s">
        <v>1316</v>
      </c>
      <c r="D106" s="341" t="s">
        <v>71</v>
      </c>
      <c r="E106" s="342" t="s">
        <v>23</v>
      </c>
      <c r="F106" s="342" t="s">
        <v>2418</v>
      </c>
      <c r="G106" s="339" t="s">
        <v>144</v>
      </c>
      <c r="H106" s="342"/>
      <c r="I106" s="338">
        <v>134</v>
      </c>
      <c r="J106" s="343">
        <v>2.81</v>
      </c>
      <c r="K106" s="339" t="s">
        <v>24</v>
      </c>
      <c r="L106" s="344">
        <f>VLOOKUP(B106,'Hồ sơ CTSV'!$B$1:$C$1037,2,0)</f>
        <v>0</v>
      </c>
      <c r="M106" s="312"/>
      <c r="N106" s="345"/>
      <c r="O106" s="180"/>
    </row>
    <row r="107" spans="1:15" s="179" customFormat="1" ht="15" customHeight="1">
      <c r="A107" s="338">
        <v>97</v>
      </c>
      <c r="B107" s="339" t="s">
        <v>1144</v>
      </c>
      <c r="C107" s="340" t="s">
        <v>1145</v>
      </c>
      <c r="D107" s="341" t="s">
        <v>71</v>
      </c>
      <c r="E107" s="342" t="s">
        <v>23</v>
      </c>
      <c r="F107" s="342" t="s">
        <v>2392</v>
      </c>
      <c r="G107" s="339" t="s">
        <v>154</v>
      </c>
      <c r="H107" s="342"/>
      <c r="I107" s="338">
        <v>134</v>
      </c>
      <c r="J107" s="343">
        <v>3.16</v>
      </c>
      <c r="K107" s="339" t="s">
        <v>24</v>
      </c>
      <c r="L107" s="344">
        <f>VLOOKUP(B107,'Hồ sơ CTSV'!$B$1:$C$1037,2,0)</f>
        <v>0</v>
      </c>
      <c r="M107" s="312"/>
      <c r="N107" s="345"/>
      <c r="O107" s="180"/>
    </row>
    <row r="108" spans="1:15" s="179" customFormat="1" ht="15" customHeight="1">
      <c r="A108" s="338">
        <v>98</v>
      </c>
      <c r="B108" s="339" t="s">
        <v>1146</v>
      </c>
      <c r="C108" s="340" t="s">
        <v>221</v>
      </c>
      <c r="D108" s="341" t="s">
        <v>71</v>
      </c>
      <c r="E108" s="342" t="s">
        <v>29</v>
      </c>
      <c r="F108" s="342" t="s">
        <v>2535</v>
      </c>
      <c r="G108" s="339" t="s">
        <v>161</v>
      </c>
      <c r="H108" s="342"/>
      <c r="I108" s="338">
        <v>134</v>
      </c>
      <c r="J108" s="343">
        <v>2.95</v>
      </c>
      <c r="K108" s="339" t="s">
        <v>24</v>
      </c>
      <c r="L108" s="344">
        <f>VLOOKUP(B108,'Hồ sơ CTSV'!$B$1:$C$1037,2,0)</f>
        <v>0</v>
      </c>
      <c r="M108" s="312"/>
      <c r="N108" s="345"/>
      <c r="O108" s="180"/>
    </row>
    <row r="109" spans="1:15" s="179" customFormat="1" ht="15" customHeight="1">
      <c r="A109" s="338">
        <v>99</v>
      </c>
      <c r="B109" s="339" t="s">
        <v>1234</v>
      </c>
      <c r="C109" s="340" t="s">
        <v>1235</v>
      </c>
      <c r="D109" s="341" t="s">
        <v>71</v>
      </c>
      <c r="E109" s="342" t="s">
        <v>23</v>
      </c>
      <c r="F109" s="342" t="s">
        <v>2536</v>
      </c>
      <c r="G109" s="339" t="s">
        <v>144</v>
      </c>
      <c r="H109" s="342"/>
      <c r="I109" s="338">
        <v>134</v>
      </c>
      <c r="J109" s="343">
        <v>3.29</v>
      </c>
      <c r="K109" s="339" t="s">
        <v>30</v>
      </c>
      <c r="L109" s="344">
        <f>VLOOKUP(B109,'Hồ sơ CTSV'!$B$1:$C$1037,2,0)</f>
        <v>0</v>
      </c>
      <c r="M109" s="312"/>
      <c r="N109" s="345"/>
      <c r="O109" s="180"/>
    </row>
    <row r="110" spans="1:15" s="179" customFormat="1" ht="15" customHeight="1">
      <c r="A110" s="338">
        <v>100</v>
      </c>
      <c r="B110" s="339" t="s">
        <v>1317</v>
      </c>
      <c r="C110" s="340" t="s">
        <v>122</v>
      </c>
      <c r="D110" s="341" t="s">
        <v>90</v>
      </c>
      <c r="E110" s="342" t="s">
        <v>23</v>
      </c>
      <c r="F110" s="342" t="s">
        <v>2534</v>
      </c>
      <c r="G110" s="339" t="s">
        <v>156</v>
      </c>
      <c r="H110" s="342"/>
      <c r="I110" s="338">
        <v>134</v>
      </c>
      <c r="J110" s="343">
        <v>3</v>
      </c>
      <c r="K110" s="339" t="s">
        <v>24</v>
      </c>
      <c r="L110" s="344">
        <f>VLOOKUP(B110,'Hồ sơ CTSV'!$B$1:$C$1037,2,0)</f>
        <v>0</v>
      </c>
      <c r="M110" s="312"/>
      <c r="N110" s="345"/>
      <c r="O110" s="180"/>
    </row>
    <row r="111" spans="1:15" s="179" customFormat="1" ht="15" customHeight="1">
      <c r="A111" s="338">
        <v>101</v>
      </c>
      <c r="B111" s="339" t="s">
        <v>1147</v>
      </c>
      <c r="C111" s="340" t="s">
        <v>1148</v>
      </c>
      <c r="D111" s="341" t="s">
        <v>194</v>
      </c>
      <c r="E111" s="342" t="s">
        <v>23</v>
      </c>
      <c r="F111" s="342" t="s">
        <v>2455</v>
      </c>
      <c r="G111" s="339" t="s">
        <v>144</v>
      </c>
      <c r="H111" s="342"/>
      <c r="I111" s="338">
        <v>134</v>
      </c>
      <c r="J111" s="343">
        <v>3.27</v>
      </c>
      <c r="K111" s="339" t="s">
        <v>30</v>
      </c>
      <c r="L111" s="344">
        <f>VLOOKUP(B111,'Hồ sơ CTSV'!$B$1:$C$1037,2,0)</f>
        <v>0</v>
      </c>
      <c r="M111" s="312"/>
      <c r="N111" s="345"/>
      <c r="O111" s="180"/>
    </row>
    <row r="112" spans="1:15" s="179" customFormat="1" ht="15" customHeight="1">
      <c r="A112" s="338">
        <v>102</v>
      </c>
      <c r="B112" s="339" t="s">
        <v>1318</v>
      </c>
      <c r="C112" s="340" t="s">
        <v>44</v>
      </c>
      <c r="D112" s="341" t="s">
        <v>925</v>
      </c>
      <c r="E112" s="342" t="s">
        <v>23</v>
      </c>
      <c r="F112" s="342" t="s">
        <v>2537</v>
      </c>
      <c r="G112" s="339" t="s">
        <v>156</v>
      </c>
      <c r="H112" s="342"/>
      <c r="I112" s="338">
        <v>134</v>
      </c>
      <c r="J112" s="343">
        <v>2.98</v>
      </c>
      <c r="K112" s="339" t="s">
        <v>24</v>
      </c>
      <c r="L112" s="344">
        <f>VLOOKUP(B112,'Hồ sơ CTSV'!$B$1:$C$1037,2,0)</f>
        <v>0</v>
      </c>
      <c r="M112" s="312"/>
      <c r="N112" s="345"/>
      <c r="O112" s="180"/>
    </row>
    <row r="113" spans="1:15" s="179" customFormat="1" ht="15" customHeight="1">
      <c r="A113" s="338">
        <v>103</v>
      </c>
      <c r="B113" s="339" t="s">
        <v>1149</v>
      </c>
      <c r="C113" s="340" t="s">
        <v>1150</v>
      </c>
      <c r="D113" s="341" t="s">
        <v>73</v>
      </c>
      <c r="E113" s="342" t="s">
        <v>23</v>
      </c>
      <c r="F113" s="342" t="s">
        <v>2538</v>
      </c>
      <c r="G113" s="339" t="s">
        <v>156</v>
      </c>
      <c r="H113" s="342"/>
      <c r="I113" s="338">
        <v>134</v>
      </c>
      <c r="J113" s="343">
        <v>3.03</v>
      </c>
      <c r="K113" s="339" t="s">
        <v>24</v>
      </c>
      <c r="L113" s="344">
        <f>VLOOKUP(B113,'Hồ sơ CTSV'!$B$1:$C$1037,2,0)</f>
        <v>0</v>
      </c>
      <c r="M113" s="312"/>
      <c r="N113" s="345"/>
      <c r="O113" s="180"/>
    </row>
    <row r="114" spans="1:15" s="179" customFormat="1" ht="15" customHeight="1">
      <c r="A114" s="338">
        <v>104</v>
      </c>
      <c r="B114" s="339" t="s">
        <v>1238</v>
      </c>
      <c r="C114" s="340" t="s">
        <v>44</v>
      </c>
      <c r="D114" s="341" t="s">
        <v>76</v>
      </c>
      <c r="E114" s="342" t="s">
        <v>23</v>
      </c>
      <c r="F114" s="342" t="s">
        <v>2542</v>
      </c>
      <c r="G114" s="339" t="s">
        <v>142</v>
      </c>
      <c r="H114" s="342"/>
      <c r="I114" s="338">
        <v>134</v>
      </c>
      <c r="J114" s="343">
        <v>2.73</v>
      </c>
      <c r="K114" s="339" t="s">
        <v>24</v>
      </c>
      <c r="L114" s="344">
        <f>VLOOKUP(B114,'Hồ sơ CTSV'!$B$1:$C$1037,2,0)</f>
        <v>0</v>
      </c>
      <c r="M114" s="312"/>
      <c r="N114" s="345"/>
      <c r="O114" s="180"/>
    </row>
    <row r="115" spans="1:15" s="179" customFormat="1" ht="15" customHeight="1">
      <c r="A115" s="338">
        <v>105</v>
      </c>
      <c r="B115" s="339" t="s">
        <v>1153</v>
      </c>
      <c r="C115" s="340" t="s">
        <v>1154</v>
      </c>
      <c r="D115" s="341" t="s">
        <v>76</v>
      </c>
      <c r="E115" s="342" t="s">
        <v>23</v>
      </c>
      <c r="F115" s="342" t="s">
        <v>2524</v>
      </c>
      <c r="G115" s="339" t="s">
        <v>142</v>
      </c>
      <c r="H115" s="342"/>
      <c r="I115" s="338">
        <v>134</v>
      </c>
      <c r="J115" s="343">
        <v>2.92</v>
      </c>
      <c r="K115" s="339" t="s">
        <v>24</v>
      </c>
      <c r="L115" s="344">
        <f>VLOOKUP(B115,'Hồ sơ CTSV'!$B$1:$C$1037,2,0)</f>
        <v>0</v>
      </c>
      <c r="M115" s="312"/>
      <c r="N115" s="345"/>
      <c r="O115" s="180"/>
    </row>
    <row r="116" spans="1:15" s="179" customFormat="1" ht="15" customHeight="1">
      <c r="A116" s="338">
        <v>106</v>
      </c>
      <c r="B116" s="339" t="s">
        <v>1239</v>
      </c>
      <c r="C116" s="340" t="s">
        <v>1240</v>
      </c>
      <c r="D116" s="341" t="s">
        <v>76</v>
      </c>
      <c r="E116" s="342" t="s">
        <v>23</v>
      </c>
      <c r="F116" s="342" t="s">
        <v>2361</v>
      </c>
      <c r="G116" s="339" t="s">
        <v>161</v>
      </c>
      <c r="H116" s="342"/>
      <c r="I116" s="338">
        <v>134</v>
      </c>
      <c r="J116" s="343">
        <v>2.69</v>
      </c>
      <c r="K116" s="339" t="s">
        <v>24</v>
      </c>
      <c r="L116" s="344">
        <f>VLOOKUP(B116,'Hồ sơ CTSV'!$B$1:$C$1037,2,0)</f>
        <v>0</v>
      </c>
      <c r="M116" s="312"/>
      <c r="N116" s="345"/>
      <c r="O116" s="180"/>
    </row>
    <row r="117" spans="1:15" s="179" customFormat="1" ht="15" customHeight="1">
      <c r="A117" s="338">
        <v>107</v>
      </c>
      <c r="B117" s="339" t="s">
        <v>1236</v>
      </c>
      <c r="C117" s="340" t="s">
        <v>1237</v>
      </c>
      <c r="D117" s="341" t="s">
        <v>1152</v>
      </c>
      <c r="E117" s="342" t="s">
        <v>23</v>
      </c>
      <c r="F117" s="342" t="s">
        <v>637</v>
      </c>
      <c r="G117" s="339" t="s">
        <v>144</v>
      </c>
      <c r="H117" s="342"/>
      <c r="I117" s="338">
        <v>134</v>
      </c>
      <c r="J117" s="343">
        <v>3.37</v>
      </c>
      <c r="K117" s="339" t="s">
        <v>30</v>
      </c>
      <c r="L117" s="344">
        <f>VLOOKUP(B117,'Hồ sơ CTSV'!$B$1:$C$1037,2,0)</f>
        <v>0</v>
      </c>
      <c r="M117" s="312"/>
      <c r="N117" s="345"/>
      <c r="O117" s="180"/>
    </row>
    <row r="118" spans="1:15" s="179" customFormat="1" ht="15" customHeight="1">
      <c r="A118" s="338">
        <v>108</v>
      </c>
      <c r="B118" s="339" t="s">
        <v>1319</v>
      </c>
      <c r="C118" s="340" t="s">
        <v>1320</v>
      </c>
      <c r="D118" s="341" t="s">
        <v>1152</v>
      </c>
      <c r="E118" s="342" t="s">
        <v>23</v>
      </c>
      <c r="F118" s="342" t="s">
        <v>2540</v>
      </c>
      <c r="G118" s="339" t="s">
        <v>161</v>
      </c>
      <c r="H118" s="342"/>
      <c r="I118" s="338">
        <v>134</v>
      </c>
      <c r="J118" s="343">
        <v>3.28</v>
      </c>
      <c r="K118" s="339" t="s">
        <v>30</v>
      </c>
      <c r="L118" s="344">
        <f>VLOOKUP(B118,'Hồ sơ CTSV'!$B$1:$C$1037,2,0)</f>
        <v>0</v>
      </c>
      <c r="M118" s="312"/>
      <c r="N118" s="345"/>
      <c r="O118" s="180"/>
    </row>
    <row r="119" spans="1:15" s="179" customFormat="1" ht="15" customHeight="1">
      <c r="A119" s="338">
        <v>109</v>
      </c>
      <c r="B119" s="339" t="s">
        <v>1321</v>
      </c>
      <c r="C119" s="340" t="s">
        <v>1322</v>
      </c>
      <c r="D119" s="341" t="s">
        <v>74</v>
      </c>
      <c r="E119" s="342" t="s">
        <v>23</v>
      </c>
      <c r="F119" s="342" t="s">
        <v>2492</v>
      </c>
      <c r="G119" s="339" t="s">
        <v>144</v>
      </c>
      <c r="H119" s="342"/>
      <c r="I119" s="338">
        <v>134</v>
      </c>
      <c r="J119" s="343">
        <v>3.71</v>
      </c>
      <c r="K119" s="339" t="s">
        <v>46</v>
      </c>
      <c r="L119" s="344">
        <f>VLOOKUP(B119,'Hồ sơ CTSV'!$B$1:$C$1037,2,0)</f>
        <v>0</v>
      </c>
      <c r="M119" s="312"/>
      <c r="N119" s="345"/>
      <c r="O119" s="180"/>
    </row>
    <row r="120" spans="1:15" s="179" customFormat="1" ht="15" customHeight="1">
      <c r="A120" s="338">
        <v>110</v>
      </c>
      <c r="B120" s="339" t="s">
        <v>1155</v>
      </c>
      <c r="C120" s="340" t="s">
        <v>1156</v>
      </c>
      <c r="D120" s="341" t="s">
        <v>74</v>
      </c>
      <c r="E120" s="342" t="s">
        <v>23</v>
      </c>
      <c r="F120" s="342" t="s">
        <v>2518</v>
      </c>
      <c r="G120" s="339" t="s">
        <v>144</v>
      </c>
      <c r="H120" s="342"/>
      <c r="I120" s="338">
        <v>134</v>
      </c>
      <c r="J120" s="343">
        <v>3.51</v>
      </c>
      <c r="K120" s="339" t="s">
        <v>30</v>
      </c>
      <c r="L120" s="344">
        <f>VLOOKUP(B120,'Hồ sơ CTSV'!$B$1:$C$1037,2,0)</f>
        <v>0</v>
      </c>
      <c r="M120" s="312"/>
      <c r="N120" s="345"/>
      <c r="O120" s="180"/>
    </row>
    <row r="121" spans="1:15" s="179" customFormat="1" ht="15" customHeight="1">
      <c r="A121" s="338">
        <v>111</v>
      </c>
      <c r="B121" s="339" t="s">
        <v>1241</v>
      </c>
      <c r="C121" s="340" t="s">
        <v>1242</v>
      </c>
      <c r="D121" s="341" t="s">
        <v>1243</v>
      </c>
      <c r="E121" s="342" t="s">
        <v>23</v>
      </c>
      <c r="F121" s="342" t="s">
        <v>2539</v>
      </c>
      <c r="G121" s="339" t="s">
        <v>141</v>
      </c>
      <c r="H121" s="342"/>
      <c r="I121" s="338">
        <v>134</v>
      </c>
      <c r="J121" s="343">
        <v>2.96</v>
      </c>
      <c r="K121" s="339" t="s">
        <v>24</v>
      </c>
      <c r="L121" s="344">
        <f>VLOOKUP(B121,'Hồ sơ CTSV'!$B$1:$C$1037,2,0)</f>
        <v>0</v>
      </c>
      <c r="M121" s="312"/>
      <c r="N121" s="345"/>
      <c r="O121" s="180"/>
    </row>
    <row r="122" spans="1:15" s="179" customFormat="1" ht="15" customHeight="1">
      <c r="A122" s="338">
        <v>112</v>
      </c>
      <c r="B122" s="339" t="s">
        <v>1244</v>
      </c>
      <c r="C122" s="340" t="s">
        <v>98</v>
      </c>
      <c r="D122" s="341" t="s">
        <v>79</v>
      </c>
      <c r="E122" s="342" t="s">
        <v>23</v>
      </c>
      <c r="F122" s="342" t="s">
        <v>2486</v>
      </c>
      <c r="G122" s="339" t="s">
        <v>144</v>
      </c>
      <c r="H122" s="342"/>
      <c r="I122" s="338">
        <v>134</v>
      </c>
      <c r="J122" s="343">
        <v>3.12</v>
      </c>
      <c r="K122" s="339" t="s">
        <v>24</v>
      </c>
      <c r="L122" s="344">
        <f>VLOOKUP(B122,'Hồ sơ CTSV'!$B$1:$C$1037,2,0)</f>
        <v>0</v>
      </c>
      <c r="M122" s="312"/>
      <c r="N122" s="345"/>
      <c r="O122" s="180"/>
    </row>
    <row r="123" spans="1:15" s="179" customFormat="1" ht="15" customHeight="1">
      <c r="A123" s="338">
        <v>113</v>
      </c>
      <c r="B123" s="339" t="s">
        <v>1326</v>
      </c>
      <c r="C123" s="340" t="s">
        <v>44</v>
      </c>
      <c r="D123" s="341" t="s">
        <v>79</v>
      </c>
      <c r="E123" s="342" t="s">
        <v>23</v>
      </c>
      <c r="F123" s="342" t="s">
        <v>595</v>
      </c>
      <c r="G123" s="339" t="s">
        <v>143</v>
      </c>
      <c r="H123" s="342"/>
      <c r="I123" s="338">
        <v>134</v>
      </c>
      <c r="J123" s="343">
        <v>2.63</v>
      </c>
      <c r="K123" s="339" t="s">
        <v>24</v>
      </c>
      <c r="L123" s="344">
        <f>VLOOKUP(B123,'Hồ sơ CTSV'!$B$1:$C$1037,2,0)</f>
        <v>0</v>
      </c>
      <c r="M123" s="312"/>
      <c r="N123" s="345"/>
      <c r="O123" s="180"/>
    </row>
    <row r="124" spans="1:15" s="178" customFormat="1" ht="15" customHeight="1">
      <c r="A124" s="338">
        <v>114</v>
      </c>
      <c r="B124" s="339" t="s">
        <v>1245</v>
      </c>
      <c r="C124" s="340" t="s">
        <v>1246</v>
      </c>
      <c r="D124" s="341" t="s">
        <v>79</v>
      </c>
      <c r="E124" s="342" t="s">
        <v>23</v>
      </c>
      <c r="F124" s="342" t="s">
        <v>747</v>
      </c>
      <c r="G124" s="339" t="s">
        <v>156</v>
      </c>
      <c r="H124" s="342"/>
      <c r="I124" s="338">
        <v>134</v>
      </c>
      <c r="J124" s="343">
        <v>3.31</v>
      </c>
      <c r="K124" s="339" t="s">
        <v>30</v>
      </c>
      <c r="L124" s="344">
        <f>VLOOKUP(B124,'Hồ sơ CTSV'!$B$1:$C$1037,2,0)</f>
        <v>0</v>
      </c>
      <c r="M124" s="312"/>
      <c r="N124" s="345"/>
      <c r="O124" s="180"/>
    </row>
    <row r="125" spans="1:15" s="178" customFormat="1" ht="15" customHeight="1">
      <c r="A125" s="338">
        <v>115</v>
      </c>
      <c r="B125" s="339" t="s">
        <v>1327</v>
      </c>
      <c r="C125" s="340" t="s">
        <v>1328</v>
      </c>
      <c r="D125" s="341" t="s">
        <v>197</v>
      </c>
      <c r="E125" s="342" t="s">
        <v>23</v>
      </c>
      <c r="F125" s="342" t="s">
        <v>2543</v>
      </c>
      <c r="G125" s="339" t="s">
        <v>144</v>
      </c>
      <c r="H125" s="342"/>
      <c r="I125" s="338">
        <v>134</v>
      </c>
      <c r="J125" s="343">
        <v>3.21</v>
      </c>
      <c r="K125" s="339" t="s">
        <v>30</v>
      </c>
      <c r="L125" s="344">
        <f>VLOOKUP(B125,'Hồ sơ CTSV'!$B$1:$C$1037,2,0)</f>
        <v>0</v>
      </c>
      <c r="M125" s="312"/>
      <c r="N125" s="345"/>
      <c r="O125" s="180"/>
    </row>
    <row r="126" spans="1:15" s="178" customFormat="1" ht="15" customHeight="1">
      <c r="A126" s="338">
        <v>116</v>
      </c>
      <c r="B126" s="339" t="s">
        <v>1329</v>
      </c>
      <c r="C126" s="340" t="s">
        <v>1330</v>
      </c>
      <c r="D126" s="341" t="s">
        <v>197</v>
      </c>
      <c r="E126" s="342" t="s">
        <v>23</v>
      </c>
      <c r="F126" s="342" t="s">
        <v>2544</v>
      </c>
      <c r="G126" s="339" t="s">
        <v>144</v>
      </c>
      <c r="H126" s="342"/>
      <c r="I126" s="338">
        <v>134</v>
      </c>
      <c r="J126" s="343">
        <v>3.35</v>
      </c>
      <c r="K126" s="339" t="s">
        <v>30</v>
      </c>
      <c r="L126" s="344">
        <f>VLOOKUP(B126,'Hồ sơ CTSV'!$B$1:$C$1037,2,0)</f>
        <v>0</v>
      </c>
      <c r="M126" s="312"/>
      <c r="N126" s="345"/>
      <c r="O126" s="180"/>
    </row>
    <row r="127" spans="1:15" s="178" customFormat="1" ht="15" customHeight="1">
      <c r="A127" s="338">
        <v>117</v>
      </c>
      <c r="B127" s="339" t="s">
        <v>1331</v>
      </c>
      <c r="C127" s="340" t="s">
        <v>1089</v>
      </c>
      <c r="D127" s="341" t="s">
        <v>91</v>
      </c>
      <c r="E127" s="342" t="s">
        <v>23</v>
      </c>
      <c r="F127" s="342" t="s">
        <v>2545</v>
      </c>
      <c r="G127" s="339" t="s">
        <v>173</v>
      </c>
      <c r="H127" s="342"/>
      <c r="I127" s="338">
        <v>134</v>
      </c>
      <c r="J127" s="343">
        <v>2.97</v>
      </c>
      <c r="K127" s="339" t="s">
        <v>24</v>
      </c>
      <c r="L127" s="344">
        <f>VLOOKUP(B127,'Hồ sơ CTSV'!$B$1:$C$1037,2,0)</f>
        <v>0</v>
      </c>
      <c r="M127" s="312"/>
      <c r="N127" s="345"/>
      <c r="O127" s="180"/>
    </row>
    <row r="128" spans="1:15" s="178" customFormat="1" ht="15" customHeight="1">
      <c r="A128" s="338">
        <v>118</v>
      </c>
      <c r="B128" s="339" t="s">
        <v>1159</v>
      </c>
      <c r="C128" s="340" t="s">
        <v>211</v>
      </c>
      <c r="D128" s="341" t="s">
        <v>1160</v>
      </c>
      <c r="E128" s="342" t="s">
        <v>23</v>
      </c>
      <c r="F128" s="342" t="s">
        <v>2546</v>
      </c>
      <c r="G128" s="339" t="s">
        <v>161</v>
      </c>
      <c r="H128" s="342"/>
      <c r="I128" s="338">
        <v>134</v>
      </c>
      <c r="J128" s="343">
        <v>2.93</v>
      </c>
      <c r="K128" s="339" t="s">
        <v>24</v>
      </c>
      <c r="L128" s="344">
        <f>VLOOKUP(B128,'Hồ sơ CTSV'!$B$1:$C$1037,2,0)</f>
        <v>0</v>
      </c>
      <c r="M128" s="312"/>
      <c r="N128" s="345"/>
      <c r="O128" s="180"/>
    </row>
    <row r="129" spans="1:15" s="178" customFormat="1" ht="15" customHeight="1">
      <c r="A129" s="338">
        <v>119</v>
      </c>
      <c r="B129" s="339" t="s">
        <v>1247</v>
      </c>
      <c r="C129" s="340" t="s">
        <v>1248</v>
      </c>
      <c r="D129" s="341" t="s">
        <v>80</v>
      </c>
      <c r="E129" s="342" t="s">
        <v>23</v>
      </c>
      <c r="F129" s="342" t="s">
        <v>641</v>
      </c>
      <c r="G129" s="339" t="s">
        <v>143</v>
      </c>
      <c r="H129" s="342"/>
      <c r="I129" s="338">
        <v>134</v>
      </c>
      <c r="J129" s="343">
        <v>3.46</v>
      </c>
      <c r="K129" s="339" t="s">
        <v>30</v>
      </c>
      <c r="L129" s="344">
        <f>VLOOKUP(B129,'Hồ sơ CTSV'!$B$1:$C$1037,2,0)</f>
        <v>0</v>
      </c>
      <c r="M129" s="312"/>
      <c r="N129" s="345"/>
      <c r="O129" s="180"/>
    </row>
    <row r="130" spans="1:15" s="178" customFormat="1" ht="15" customHeight="1">
      <c r="A130" s="338">
        <v>120</v>
      </c>
      <c r="B130" s="339" t="s">
        <v>1161</v>
      </c>
      <c r="C130" s="340" t="s">
        <v>1162</v>
      </c>
      <c r="D130" s="341" t="s">
        <v>80</v>
      </c>
      <c r="E130" s="342" t="s">
        <v>23</v>
      </c>
      <c r="F130" s="342" t="s">
        <v>2547</v>
      </c>
      <c r="G130" s="339" t="s">
        <v>144</v>
      </c>
      <c r="H130" s="342"/>
      <c r="I130" s="338">
        <v>134</v>
      </c>
      <c r="J130" s="343">
        <v>3.31</v>
      </c>
      <c r="K130" s="339" t="s">
        <v>30</v>
      </c>
      <c r="L130" s="344">
        <f>VLOOKUP(B130,'Hồ sơ CTSV'!$B$1:$C$1037,2,0)</f>
        <v>0</v>
      </c>
      <c r="M130" s="312"/>
      <c r="N130" s="345"/>
      <c r="O130" s="180"/>
    </row>
    <row r="131" spans="1:15" s="179" customFormat="1" ht="15" customHeight="1">
      <c r="A131" s="338">
        <v>121</v>
      </c>
      <c r="B131" s="339" t="s">
        <v>1332</v>
      </c>
      <c r="C131" s="340" t="s">
        <v>151</v>
      </c>
      <c r="D131" s="341" t="s">
        <v>80</v>
      </c>
      <c r="E131" s="342" t="s">
        <v>23</v>
      </c>
      <c r="F131" s="342" t="s">
        <v>441</v>
      </c>
      <c r="G131" s="339" t="s">
        <v>144</v>
      </c>
      <c r="H131" s="342"/>
      <c r="I131" s="338">
        <v>134</v>
      </c>
      <c r="J131" s="343">
        <v>2.73</v>
      </c>
      <c r="K131" s="339" t="s">
        <v>24</v>
      </c>
      <c r="L131" s="344">
        <f>VLOOKUP(B131,'Hồ sơ CTSV'!$B$1:$C$1037,2,0)</f>
        <v>0</v>
      </c>
      <c r="M131" s="312"/>
      <c r="N131" s="347"/>
      <c r="O131" s="180"/>
    </row>
    <row r="132" spans="1:15" s="179" customFormat="1" ht="15" customHeight="1">
      <c r="A132" s="338">
        <v>122</v>
      </c>
      <c r="B132" s="339" t="s">
        <v>1255</v>
      </c>
      <c r="C132" s="340" t="s">
        <v>1256</v>
      </c>
      <c r="D132" s="341" t="s">
        <v>200</v>
      </c>
      <c r="E132" s="342" t="s">
        <v>23</v>
      </c>
      <c r="F132" s="342" t="s">
        <v>776</v>
      </c>
      <c r="G132" s="339" t="s">
        <v>141</v>
      </c>
      <c r="H132" s="342"/>
      <c r="I132" s="338">
        <v>134</v>
      </c>
      <c r="J132" s="343">
        <v>2.71</v>
      </c>
      <c r="K132" s="339" t="s">
        <v>24</v>
      </c>
      <c r="L132" s="344">
        <f>VLOOKUP(B132,'Hồ sơ CTSV'!$B$1:$C$1037,2,0)</f>
        <v>0</v>
      </c>
      <c r="M132" s="312"/>
      <c r="N132" s="345"/>
      <c r="O132" s="180"/>
    </row>
    <row r="133" spans="1:15" s="179" customFormat="1" ht="15" customHeight="1">
      <c r="A133" s="338">
        <v>123</v>
      </c>
      <c r="B133" s="339" t="s">
        <v>1336</v>
      </c>
      <c r="C133" s="340" t="s">
        <v>1337</v>
      </c>
      <c r="D133" s="341" t="s">
        <v>200</v>
      </c>
      <c r="E133" s="342" t="s">
        <v>23</v>
      </c>
      <c r="F133" s="342" t="s">
        <v>735</v>
      </c>
      <c r="G133" s="339" t="s">
        <v>161</v>
      </c>
      <c r="H133" s="342"/>
      <c r="I133" s="338">
        <v>134</v>
      </c>
      <c r="J133" s="343">
        <v>3.63</v>
      </c>
      <c r="K133" s="339" t="s">
        <v>46</v>
      </c>
      <c r="L133" s="344">
        <f>VLOOKUP(B133,'Hồ sơ CTSV'!$B$1:$C$1037,2,0)</f>
        <v>0</v>
      </c>
      <c r="M133" s="312"/>
      <c r="N133" s="345"/>
      <c r="O133" s="180"/>
    </row>
    <row r="134" spans="1:15" s="179" customFormat="1" ht="15" customHeight="1">
      <c r="A134" s="338">
        <v>124</v>
      </c>
      <c r="B134" s="339" t="s">
        <v>1171</v>
      </c>
      <c r="C134" s="340" t="s">
        <v>870</v>
      </c>
      <c r="D134" s="341" t="s">
        <v>200</v>
      </c>
      <c r="E134" s="342" t="s">
        <v>23</v>
      </c>
      <c r="F134" s="342" t="s">
        <v>608</v>
      </c>
      <c r="G134" s="339" t="s">
        <v>144</v>
      </c>
      <c r="H134" s="342"/>
      <c r="I134" s="338">
        <v>134</v>
      </c>
      <c r="J134" s="343">
        <v>3.54</v>
      </c>
      <c r="K134" s="339" t="s">
        <v>30</v>
      </c>
      <c r="L134" s="344">
        <f>VLOOKUP(B134,'Hồ sơ CTSV'!$B$1:$C$1037,2,0)</f>
        <v>0</v>
      </c>
      <c r="M134" s="312"/>
      <c r="N134" s="345"/>
      <c r="O134" s="180"/>
    </row>
    <row r="135" spans="1:15" s="179" customFormat="1" ht="15" customHeight="1">
      <c r="A135" s="338">
        <v>125</v>
      </c>
      <c r="B135" s="339" t="s">
        <v>1257</v>
      </c>
      <c r="C135" s="340" t="s">
        <v>1154</v>
      </c>
      <c r="D135" s="341" t="s">
        <v>200</v>
      </c>
      <c r="E135" s="342" t="s">
        <v>23</v>
      </c>
      <c r="F135" s="342" t="s">
        <v>2468</v>
      </c>
      <c r="G135" s="339" t="s">
        <v>156</v>
      </c>
      <c r="H135" s="342"/>
      <c r="I135" s="338">
        <v>134</v>
      </c>
      <c r="J135" s="343">
        <v>3.08</v>
      </c>
      <c r="K135" s="339" t="s">
        <v>24</v>
      </c>
      <c r="L135" s="344">
        <f>VLOOKUP(B135,'Hồ sơ CTSV'!$B$1:$C$1037,2,0)</f>
        <v>0</v>
      </c>
      <c r="M135" s="312"/>
      <c r="N135" s="345"/>
      <c r="O135" s="180"/>
    </row>
    <row r="136" spans="1:15" s="179" customFormat="1" ht="15" customHeight="1">
      <c r="A136" s="338">
        <v>126</v>
      </c>
      <c r="B136" s="339" t="s">
        <v>1338</v>
      </c>
      <c r="C136" s="340" t="s">
        <v>1339</v>
      </c>
      <c r="D136" s="341" t="s">
        <v>224</v>
      </c>
      <c r="E136" s="342" t="s">
        <v>23</v>
      </c>
      <c r="F136" s="342" t="s">
        <v>2555</v>
      </c>
      <c r="G136" s="339" t="s">
        <v>161</v>
      </c>
      <c r="H136" s="342"/>
      <c r="I136" s="338">
        <v>134</v>
      </c>
      <c r="J136" s="343">
        <v>3.13</v>
      </c>
      <c r="K136" s="339" t="s">
        <v>24</v>
      </c>
      <c r="L136" s="344">
        <f>VLOOKUP(B136,'Hồ sơ CTSV'!$B$1:$C$1037,2,0)</f>
        <v>0</v>
      </c>
      <c r="M136" s="312"/>
      <c r="N136" s="345"/>
      <c r="O136" s="180"/>
    </row>
    <row r="137" spans="1:15" s="179" customFormat="1" ht="15" customHeight="1">
      <c r="A137" s="338">
        <v>127</v>
      </c>
      <c r="B137" s="339" t="s">
        <v>1172</v>
      </c>
      <c r="C137" s="340" t="s">
        <v>1173</v>
      </c>
      <c r="D137" s="341" t="s">
        <v>99</v>
      </c>
      <c r="E137" s="342" t="s">
        <v>23</v>
      </c>
      <c r="F137" s="342" t="s">
        <v>2556</v>
      </c>
      <c r="G137" s="339" t="s">
        <v>144</v>
      </c>
      <c r="H137" s="342"/>
      <c r="I137" s="338">
        <v>134</v>
      </c>
      <c r="J137" s="343">
        <v>3.59</v>
      </c>
      <c r="K137" s="339" t="s">
        <v>30</v>
      </c>
      <c r="L137" s="344">
        <f>VLOOKUP(B137,'Hồ sơ CTSV'!$B$1:$C$1037,2,0)</f>
        <v>0</v>
      </c>
      <c r="M137" s="312"/>
      <c r="N137" s="345"/>
      <c r="O137" s="180"/>
    </row>
    <row r="138" spans="1:15" s="179" customFormat="1" ht="15" customHeight="1">
      <c r="A138" s="338">
        <v>128</v>
      </c>
      <c r="B138" s="339" t="s">
        <v>1258</v>
      </c>
      <c r="C138" s="340" t="s">
        <v>44</v>
      </c>
      <c r="D138" s="341" t="s">
        <v>1259</v>
      </c>
      <c r="E138" s="342" t="s">
        <v>23</v>
      </c>
      <c r="F138" s="342" t="s">
        <v>820</v>
      </c>
      <c r="G138" s="339" t="s">
        <v>156</v>
      </c>
      <c r="H138" s="342"/>
      <c r="I138" s="338">
        <v>134</v>
      </c>
      <c r="J138" s="343">
        <v>3.28</v>
      </c>
      <c r="K138" s="339" t="s">
        <v>30</v>
      </c>
      <c r="L138" s="344">
        <f>VLOOKUP(B138,'Hồ sơ CTSV'!$B$1:$C$1037,2,0)</f>
        <v>0</v>
      </c>
      <c r="M138" s="312"/>
      <c r="N138" s="345"/>
      <c r="O138" s="180"/>
    </row>
    <row r="139" spans="1:15" s="179" customFormat="1" ht="15" customHeight="1">
      <c r="A139" s="338">
        <v>129</v>
      </c>
      <c r="B139" s="348" t="s">
        <v>1340</v>
      </c>
      <c r="C139" s="349" t="s">
        <v>1341</v>
      </c>
      <c r="D139" s="350" t="s">
        <v>94</v>
      </c>
      <c r="E139" s="351" t="s">
        <v>23</v>
      </c>
      <c r="F139" s="351" t="s">
        <v>743</v>
      </c>
      <c r="G139" s="348" t="s">
        <v>156</v>
      </c>
      <c r="H139" s="351"/>
      <c r="I139" s="352">
        <v>134</v>
      </c>
      <c r="J139" s="353">
        <v>2.85</v>
      </c>
      <c r="K139" s="348" t="s">
        <v>24</v>
      </c>
      <c r="L139" s="354">
        <f>VLOOKUP(B139,'Hồ sơ CTSV'!$B$1:$C$1037,2,0)</f>
        <v>0</v>
      </c>
      <c r="M139" s="312"/>
      <c r="N139" s="355"/>
      <c r="O139" s="180"/>
    </row>
    <row r="140" spans="1:15" s="181" customFormat="1" ht="16.5" customHeight="1">
      <c r="A140" s="327" t="s">
        <v>230</v>
      </c>
      <c r="B140" s="328"/>
      <c r="C140" s="328"/>
      <c r="D140" s="328"/>
      <c r="E140" s="328"/>
      <c r="F140" s="328"/>
      <c r="G140" s="328"/>
      <c r="H140" s="328"/>
      <c r="I140" s="328"/>
      <c r="J140" s="328"/>
      <c r="K140" s="328"/>
      <c r="L140" s="329"/>
      <c r="M140" s="312"/>
      <c r="N140" s="330"/>
      <c r="O140" s="185"/>
    </row>
    <row r="141" spans="1:15" s="179" customFormat="1" ht="15" customHeight="1">
      <c r="A141" s="331">
        <v>1</v>
      </c>
      <c r="B141" s="356" t="s">
        <v>1439</v>
      </c>
      <c r="C141" s="357" t="s">
        <v>1440</v>
      </c>
      <c r="D141" s="358" t="s">
        <v>784</v>
      </c>
      <c r="E141" s="359" t="s">
        <v>23</v>
      </c>
      <c r="F141" s="359" t="s">
        <v>1023</v>
      </c>
      <c r="G141" s="356" t="s">
        <v>161</v>
      </c>
      <c r="H141" s="359"/>
      <c r="I141" s="360">
        <v>132</v>
      </c>
      <c r="J141" s="361">
        <v>3.16</v>
      </c>
      <c r="K141" s="356" t="s">
        <v>24</v>
      </c>
      <c r="L141" s="336">
        <f>VLOOKUP(B141,'Hồ sơ CTSV'!$B$1:$C$1037,2,0)</f>
        <v>0</v>
      </c>
      <c r="M141" s="312"/>
      <c r="N141" s="362"/>
      <c r="O141" s="180">
        <f>COUNTIF($K$141:$K$478,"Xuất sắc")</f>
        <v>4</v>
      </c>
    </row>
    <row r="142" spans="1:15" s="179" customFormat="1" ht="15" customHeight="1">
      <c r="A142" s="338">
        <v>2</v>
      </c>
      <c r="B142" s="363" t="s">
        <v>706</v>
      </c>
      <c r="C142" s="364" t="s">
        <v>88</v>
      </c>
      <c r="D142" s="365" t="s">
        <v>25</v>
      </c>
      <c r="E142" s="366" t="s">
        <v>23</v>
      </c>
      <c r="F142" s="366" t="s">
        <v>707</v>
      </c>
      <c r="G142" s="363" t="s">
        <v>143</v>
      </c>
      <c r="H142" s="366"/>
      <c r="I142" s="367">
        <v>132</v>
      </c>
      <c r="J142" s="368">
        <v>2.97</v>
      </c>
      <c r="K142" s="363" t="s">
        <v>24</v>
      </c>
      <c r="L142" s="344">
        <f>VLOOKUP(B142,'Hồ sơ CTSV'!$B$1:$C$1037,2,0)</f>
        <v>0</v>
      </c>
      <c r="M142" s="312"/>
      <c r="N142" s="369"/>
      <c r="O142" s="180">
        <f>COUNTIF($K$141:$K$478,"Giỏi")</f>
        <v>35</v>
      </c>
    </row>
    <row r="143" spans="1:15" s="179" customFormat="1" ht="15" customHeight="1">
      <c r="A143" s="338">
        <v>3</v>
      </c>
      <c r="B143" s="363" t="s">
        <v>1783</v>
      </c>
      <c r="C143" s="364" t="s">
        <v>1784</v>
      </c>
      <c r="D143" s="365" t="s">
        <v>25</v>
      </c>
      <c r="E143" s="366" t="s">
        <v>23</v>
      </c>
      <c r="F143" s="366" t="s">
        <v>2316</v>
      </c>
      <c r="G143" s="363" t="s">
        <v>144</v>
      </c>
      <c r="H143" s="366"/>
      <c r="I143" s="367">
        <v>132</v>
      </c>
      <c r="J143" s="368">
        <v>2.86</v>
      </c>
      <c r="K143" s="363" t="s">
        <v>24</v>
      </c>
      <c r="L143" s="344">
        <f>VLOOKUP(B143,'Hồ sơ CTSV'!$B$1:$C$1037,2,0)</f>
        <v>0</v>
      </c>
      <c r="M143" s="312"/>
      <c r="N143" s="369"/>
      <c r="O143" s="180">
        <f>COUNTIF($K$141:$K$478,"Khá")</f>
        <v>274</v>
      </c>
    </row>
    <row r="144" spans="1:15" s="179" customFormat="1" ht="15" customHeight="1">
      <c r="A144" s="338">
        <v>4</v>
      </c>
      <c r="B144" s="363" t="s">
        <v>716</v>
      </c>
      <c r="C144" s="364" t="s">
        <v>717</v>
      </c>
      <c r="D144" s="365" t="s">
        <v>25</v>
      </c>
      <c r="E144" s="366" t="s">
        <v>23</v>
      </c>
      <c r="F144" s="366" t="s">
        <v>718</v>
      </c>
      <c r="G144" s="363" t="s">
        <v>156</v>
      </c>
      <c r="H144" s="366"/>
      <c r="I144" s="367">
        <v>132</v>
      </c>
      <c r="J144" s="368">
        <v>2.72</v>
      </c>
      <c r="K144" s="363" t="s">
        <v>24</v>
      </c>
      <c r="L144" s="344">
        <f>VLOOKUP(B144,'Hồ sơ CTSV'!$B$1:$C$1037,2,0)</f>
        <v>0</v>
      </c>
      <c r="M144" s="312"/>
      <c r="N144" s="369"/>
      <c r="O144" s="180">
        <f>COUNTIF($K$141:$K$478,"Trung bình")</f>
        <v>25</v>
      </c>
    </row>
    <row r="145" spans="1:15" s="179" customFormat="1" ht="15" customHeight="1">
      <c r="A145" s="338">
        <v>5</v>
      </c>
      <c r="B145" s="363" t="s">
        <v>1958</v>
      </c>
      <c r="C145" s="364" t="s">
        <v>1959</v>
      </c>
      <c r="D145" s="365" t="s">
        <v>25</v>
      </c>
      <c r="E145" s="366" t="s">
        <v>23</v>
      </c>
      <c r="F145" s="366" t="s">
        <v>759</v>
      </c>
      <c r="G145" s="363" t="s">
        <v>144</v>
      </c>
      <c r="H145" s="366"/>
      <c r="I145" s="367">
        <v>132</v>
      </c>
      <c r="J145" s="368">
        <v>2.67</v>
      </c>
      <c r="K145" s="363" t="s">
        <v>24</v>
      </c>
      <c r="L145" s="344">
        <f>VLOOKUP(B145,'Hồ sơ CTSV'!$B$1:$C$1037,2,0)</f>
        <v>0</v>
      </c>
      <c r="M145" s="312"/>
      <c r="N145" s="370"/>
      <c r="O145" s="186">
        <f>SUM(O141:O144)</f>
        <v>338</v>
      </c>
    </row>
    <row r="146" spans="1:15" s="179" customFormat="1" ht="15" customHeight="1">
      <c r="A146" s="338">
        <v>6</v>
      </c>
      <c r="B146" s="363" t="s">
        <v>1345</v>
      </c>
      <c r="C146" s="364" t="s">
        <v>1047</v>
      </c>
      <c r="D146" s="365" t="s">
        <v>25</v>
      </c>
      <c r="E146" s="366" t="s">
        <v>23</v>
      </c>
      <c r="F146" s="366" t="s">
        <v>649</v>
      </c>
      <c r="G146" s="363" t="s">
        <v>144</v>
      </c>
      <c r="H146" s="366"/>
      <c r="I146" s="367">
        <v>132</v>
      </c>
      <c r="J146" s="368">
        <v>2.89</v>
      </c>
      <c r="K146" s="363" t="s">
        <v>24</v>
      </c>
      <c r="L146" s="344">
        <f>VLOOKUP(B146,'Hồ sơ CTSV'!$B$1:$C$1037,2,0)</f>
        <v>0</v>
      </c>
      <c r="M146" s="312"/>
      <c r="N146" s="369"/>
      <c r="O146" s="180"/>
    </row>
    <row r="147" spans="1:15" s="179" customFormat="1" ht="15" customHeight="1">
      <c r="A147" s="338">
        <v>7</v>
      </c>
      <c r="B147" s="363" t="s">
        <v>1610</v>
      </c>
      <c r="C147" s="364" t="s">
        <v>148</v>
      </c>
      <c r="D147" s="365" t="s">
        <v>25</v>
      </c>
      <c r="E147" s="366" t="s">
        <v>23</v>
      </c>
      <c r="F147" s="366" t="s">
        <v>388</v>
      </c>
      <c r="G147" s="363" t="s">
        <v>142</v>
      </c>
      <c r="H147" s="366"/>
      <c r="I147" s="367">
        <v>132</v>
      </c>
      <c r="J147" s="368">
        <v>2.92</v>
      </c>
      <c r="K147" s="363" t="s">
        <v>24</v>
      </c>
      <c r="L147" s="344">
        <f>VLOOKUP(B147,'Hồ sơ CTSV'!$B$1:$C$1037,2,0)</f>
        <v>0</v>
      </c>
      <c r="M147" s="312"/>
      <c r="N147" s="369"/>
      <c r="O147" s="180"/>
    </row>
    <row r="148" spans="1:15" s="179" customFormat="1" ht="15" customHeight="1">
      <c r="A148" s="338">
        <v>8</v>
      </c>
      <c r="B148" s="363" t="s">
        <v>1703</v>
      </c>
      <c r="C148" s="364" t="s">
        <v>26</v>
      </c>
      <c r="D148" s="365" t="s">
        <v>25</v>
      </c>
      <c r="E148" s="366" t="s">
        <v>23</v>
      </c>
      <c r="F148" s="366" t="s">
        <v>2317</v>
      </c>
      <c r="G148" s="363" t="s">
        <v>144</v>
      </c>
      <c r="H148" s="366"/>
      <c r="I148" s="367">
        <v>132</v>
      </c>
      <c r="J148" s="368">
        <v>2.51</v>
      </c>
      <c r="K148" s="363" t="s">
        <v>24</v>
      </c>
      <c r="L148" s="344">
        <f>VLOOKUP(B148,'Hồ sơ CTSV'!$B$1:$C$1037,2,0)</f>
        <v>0</v>
      </c>
      <c r="M148" s="312"/>
      <c r="N148" s="369"/>
      <c r="O148" s="180"/>
    </row>
    <row r="149" spans="1:15" s="179" customFormat="1" ht="15" customHeight="1">
      <c r="A149" s="338">
        <v>9</v>
      </c>
      <c r="B149" s="363" t="s">
        <v>1866</v>
      </c>
      <c r="C149" s="364" t="s">
        <v>1867</v>
      </c>
      <c r="D149" s="365" t="s">
        <v>25</v>
      </c>
      <c r="E149" s="366" t="s">
        <v>23</v>
      </c>
      <c r="F149" s="366" t="s">
        <v>912</v>
      </c>
      <c r="G149" s="363" t="s">
        <v>210</v>
      </c>
      <c r="H149" s="366"/>
      <c r="I149" s="367">
        <v>132</v>
      </c>
      <c r="J149" s="368">
        <v>2.3</v>
      </c>
      <c r="K149" s="363" t="s">
        <v>145</v>
      </c>
      <c r="L149" s="344">
        <f>VLOOKUP(B149,'Hồ sơ CTSV'!$B$1:$C$1037,2,0)</f>
        <v>0</v>
      </c>
      <c r="M149" s="312"/>
      <c r="N149" s="369"/>
      <c r="O149" s="180"/>
    </row>
    <row r="150" spans="1:15" s="179" customFormat="1" ht="15" customHeight="1">
      <c r="A150" s="338">
        <v>10</v>
      </c>
      <c r="B150" s="363" t="s">
        <v>1960</v>
      </c>
      <c r="C150" s="364" t="s">
        <v>1961</v>
      </c>
      <c r="D150" s="365" t="s">
        <v>25</v>
      </c>
      <c r="E150" s="366" t="s">
        <v>23</v>
      </c>
      <c r="F150" s="366" t="s">
        <v>506</v>
      </c>
      <c r="G150" s="363" t="s">
        <v>144</v>
      </c>
      <c r="H150" s="366"/>
      <c r="I150" s="367">
        <v>132</v>
      </c>
      <c r="J150" s="368">
        <v>2.97</v>
      </c>
      <c r="K150" s="363" t="s">
        <v>24</v>
      </c>
      <c r="L150" s="344">
        <f>VLOOKUP(B150,'Hồ sơ CTSV'!$B$1:$C$1037,2,0)</f>
        <v>0</v>
      </c>
      <c r="M150" s="312"/>
      <c r="N150" s="369"/>
      <c r="O150" s="180"/>
    </row>
    <row r="151" spans="1:15" s="179" customFormat="1" ht="15" customHeight="1">
      <c r="A151" s="338">
        <v>11</v>
      </c>
      <c r="B151" s="363" t="s">
        <v>1611</v>
      </c>
      <c r="C151" s="364" t="s">
        <v>301</v>
      </c>
      <c r="D151" s="365" t="s">
        <v>25</v>
      </c>
      <c r="E151" s="366" t="s">
        <v>23</v>
      </c>
      <c r="F151" s="366" t="s">
        <v>795</v>
      </c>
      <c r="G151" s="363" t="s">
        <v>144</v>
      </c>
      <c r="H151" s="366"/>
      <c r="I151" s="367">
        <v>132</v>
      </c>
      <c r="J151" s="368">
        <v>3.17</v>
      </c>
      <c r="K151" s="363" t="s">
        <v>24</v>
      </c>
      <c r="L151" s="344">
        <f>VLOOKUP(B151,'Hồ sơ CTSV'!$B$1:$C$1037,2,0)</f>
        <v>0</v>
      </c>
      <c r="M151" s="312"/>
      <c r="N151" s="369"/>
      <c r="O151" s="180"/>
    </row>
    <row r="152" spans="1:15" s="179" customFormat="1" ht="15" customHeight="1">
      <c r="A152" s="338">
        <v>12</v>
      </c>
      <c r="B152" s="363" t="s">
        <v>1704</v>
      </c>
      <c r="C152" s="364" t="s">
        <v>1574</v>
      </c>
      <c r="D152" s="365" t="s">
        <v>25</v>
      </c>
      <c r="E152" s="366" t="s">
        <v>23</v>
      </c>
      <c r="F152" s="366" t="s">
        <v>2321</v>
      </c>
      <c r="G152" s="363" t="s">
        <v>144</v>
      </c>
      <c r="H152" s="366"/>
      <c r="I152" s="367">
        <v>132</v>
      </c>
      <c r="J152" s="368">
        <v>2.52</v>
      </c>
      <c r="K152" s="363" t="s">
        <v>24</v>
      </c>
      <c r="L152" s="344">
        <f>VLOOKUP(B152,'Hồ sơ CTSV'!$B$1:$C$1037,2,0)</f>
        <v>0</v>
      </c>
      <c r="M152" s="312"/>
      <c r="N152" s="369"/>
      <c r="O152" s="180"/>
    </row>
    <row r="153" spans="1:15" s="179" customFormat="1" ht="15" customHeight="1">
      <c r="A153" s="338">
        <v>13</v>
      </c>
      <c r="B153" s="363" t="s">
        <v>1868</v>
      </c>
      <c r="C153" s="364" t="s">
        <v>86</v>
      </c>
      <c r="D153" s="365" t="s">
        <v>25</v>
      </c>
      <c r="E153" s="366" t="s">
        <v>23</v>
      </c>
      <c r="F153" s="366" t="s">
        <v>2322</v>
      </c>
      <c r="G153" s="363" t="s">
        <v>144</v>
      </c>
      <c r="H153" s="366"/>
      <c r="I153" s="367">
        <v>132</v>
      </c>
      <c r="J153" s="368">
        <v>2.9</v>
      </c>
      <c r="K153" s="363" t="s">
        <v>24</v>
      </c>
      <c r="L153" s="344">
        <f>VLOOKUP(B153,'Hồ sơ CTSV'!$B$1:$C$1037,2,0)</f>
        <v>0</v>
      </c>
      <c r="M153" s="312"/>
      <c r="N153" s="369"/>
      <c r="O153" s="180"/>
    </row>
    <row r="154" spans="1:15" s="179" customFormat="1" ht="15" customHeight="1">
      <c r="A154" s="338">
        <v>14</v>
      </c>
      <c r="B154" s="363" t="s">
        <v>1347</v>
      </c>
      <c r="C154" s="364" t="s">
        <v>1348</v>
      </c>
      <c r="D154" s="365" t="s">
        <v>25</v>
      </c>
      <c r="E154" s="366" t="s">
        <v>23</v>
      </c>
      <c r="F154" s="366" t="s">
        <v>2323</v>
      </c>
      <c r="G154" s="363" t="s">
        <v>161</v>
      </c>
      <c r="H154" s="366"/>
      <c r="I154" s="367">
        <v>132</v>
      </c>
      <c r="J154" s="368">
        <v>2.45</v>
      </c>
      <c r="K154" s="363" t="s">
        <v>145</v>
      </c>
      <c r="L154" s="344">
        <f>VLOOKUP(B154,'Hồ sơ CTSV'!$B$1:$C$1037,2,0)</f>
        <v>0</v>
      </c>
      <c r="M154" s="312"/>
      <c r="N154" s="369"/>
      <c r="O154" s="180"/>
    </row>
    <row r="155" spans="1:15" s="179" customFormat="1" ht="15" customHeight="1">
      <c r="A155" s="338">
        <v>15</v>
      </c>
      <c r="B155" s="363" t="s">
        <v>1612</v>
      </c>
      <c r="C155" s="364" t="s">
        <v>1525</v>
      </c>
      <c r="D155" s="365" t="s">
        <v>28</v>
      </c>
      <c r="E155" s="366" t="s">
        <v>23</v>
      </c>
      <c r="F155" s="371" t="s">
        <v>2504</v>
      </c>
      <c r="G155" s="363" t="s">
        <v>144</v>
      </c>
      <c r="H155" s="366"/>
      <c r="I155" s="367">
        <v>132</v>
      </c>
      <c r="J155" s="368">
        <v>2.6</v>
      </c>
      <c r="K155" s="363" t="s">
        <v>24</v>
      </c>
      <c r="L155" s="344">
        <f>VLOOKUP(B155,'Hồ sơ CTSV'!$B$1:$C$1037,2,0)</f>
        <v>0</v>
      </c>
      <c r="M155" s="312"/>
      <c r="N155" s="369"/>
      <c r="O155" s="180"/>
    </row>
    <row r="156" spans="1:15" s="179" customFormat="1" ht="15" customHeight="1">
      <c r="A156" s="338">
        <v>16</v>
      </c>
      <c r="B156" s="363" t="s">
        <v>1705</v>
      </c>
      <c r="C156" s="364" t="s">
        <v>1706</v>
      </c>
      <c r="D156" s="365" t="s">
        <v>85</v>
      </c>
      <c r="E156" s="366" t="s">
        <v>23</v>
      </c>
      <c r="F156" s="366" t="s">
        <v>2311</v>
      </c>
      <c r="G156" s="363" t="s">
        <v>144</v>
      </c>
      <c r="H156" s="366"/>
      <c r="I156" s="367">
        <v>136</v>
      </c>
      <c r="J156" s="368">
        <v>3.1</v>
      </c>
      <c r="K156" s="363" t="s">
        <v>24</v>
      </c>
      <c r="L156" s="344">
        <f>VLOOKUP(B156,'Hồ sơ CTSV'!$B$1:$C$1037,2,0)</f>
        <v>0</v>
      </c>
      <c r="M156" s="312"/>
      <c r="N156" s="369"/>
      <c r="O156" s="180"/>
    </row>
    <row r="157" spans="1:15" s="179" customFormat="1" ht="15" customHeight="1">
      <c r="A157" s="338">
        <v>17</v>
      </c>
      <c r="B157" s="363" t="s">
        <v>1869</v>
      </c>
      <c r="C157" s="364" t="s">
        <v>67</v>
      </c>
      <c r="D157" s="365" t="s">
        <v>85</v>
      </c>
      <c r="E157" s="366" t="s">
        <v>23</v>
      </c>
      <c r="F157" s="366" t="s">
        <v>2312</v>
      </c>
      <c r="G157" s="363" t="s">
        <v>156</v>
      </c>
      <c r="H157" s="366"/>
      <c r="I157" s="367">
        <v>132</v>
      </c>
      <c r="J157" s="368">
        <v>2.52</v>
      </c>
      <c r="K157" s="363" t="s">
        <v>24</v>
      </c>
      <c r="L157" s="344">
        <f>VLOOKUP(B157,'Hồ sơ CTSV'!$B$1:$C$1037,2,0)</f>
        <v>0</v>
      </c>
      <c r="M157" s="312"/>
      <c r="N157" s="369"/>
      <c r="O157" s="180"/>
    </row>
    <row r="158" spans="1:15" s="179" customFormat="1" ht="15" customHeight="1">
      <c r="A158" s="338">
        <v>18</v>
      </c>
      <c r="B158" s="363" t="s">
        <v>1526</v>
      </c>
      <c r="C158" s="364" t="s">
        <v>44</v>
      </c>
      <c r="D158" s="365" t="s">
        <v>1527</v>
      </c>
      <c r="E158" s="366" t="s">
        <v>23</v>
      </c>
      <c r="F158" s="366" t="s">
        <v>2319</v>
      </c>
      <c r="G158" s="363" t="s">
        <v>144</v>
      </c>
      <c r="H158" s="366"/>
      <c r="I158" s="367">
        <v>132</v>
      </c>
      <c r="J158" s="368">
        <v>2.6</v>
      </c>
      <c r="K158" s="363" t="s">
        <v>24</v>
      </c>
      <c r="L158" s="344">
        <f>VLOOKUP(B158,'Hồ sơ CTSV'!$B$1:$C$1037,2,0)</f>
        <v>0</v>
      </c>
      <c r="M158" s="312"/>
      <c r="N158" s="369"/>
      <c r="O158" s="180"/>
    </row>
    <row r="159" spans="1:15" s="179" customFormat="1" ht="15" customHeight="1">
      <c r="A159" s="338">
        <v>19</v>
      </c>
      <c r="B159" s="363" t="s">
        <v>1613</v>
      </c>
      <c r="C159" s="364" t="s">
        <v>178</v>
      </c>
      <c r="D159" s="365" t="s">
        <v>149</v>
      </c>
      <c r="E159" s="366" t="s">
        <v>23</v>
      </c>
      <c r="F159" s="366" t="s">
        <v>2325</v>
      </c>
      <c r="G159" s="363" t="s">
        <v>144</v>
      </c>
      <c r="H159" s="366"/>
      <c r="I159" s="367">
        <v>132</v>
      </c>
      <c r="J159" s="368">
        <v>2.88</v>
      </c>
      <c r="K159" s="363" t="s">
        <v>24</v>
      </c>
      <c r="L159" s="344">
        <f>VLOOKUP(B159,'Hồ sơ CTSV'!$B$1:$C$1037,2,0)</f>
        <v>0</v>
      </c>
      <c r="M159" s="312"/>
      <c r="N159" s="369"/>
      <c r="O159" s="180"/>
    </row>
    <row r="160" spans="1:15" s="179" customFormat="1" ht="15" customHeight="1">
      <c r="A160" s="338">
        <v>20</v>
      </c>
      <c r="B160" s="363" t="s">
        <v>1707</v>
      </c>
      <c r="C160" s="364" t="s">
        <v>70</v>
      </c>
      <c r="D160" s="365" t="s">
        <v>149</v>
      </c>
      <c r="E160" s="366" t="s">
        <v>23</v>
      </c>
      <c r="F160" s="366" t="s">
        <v>2326</v>
      </c>
      <c r="G160" s="363" t="s">
        <v>161</v>
      </c>
      <c r="H160" s="366"/>
      <c r="I160" s="367">
        <v>132</v>
      </c>
      <c r="J160" s="368">
        <v>2.73</v>
      </c>
      <c r="K160" s="363" t="s">
        <v>24</v>
      </c>
      <c r="L160" s="344">
        <f>VLOOKUP(B160,'Hồ sơ CTSV'!$B$1:$C$1037,2,0)</f>
        <v>0</v>
      </c>
      <c r="M160" s="312">
        <f>VLOOKUP(B160,'DS Nợ HP'!$B$2:$C$293,2,0)</f>
        <v>4620000</v>
      </c>
      <c r="N160" s="369"/>
      <c r="O160" s="180"/>
    </row>
    <row r="161" spans="1:15" s="179" customFormat="1" ht="15" customHeight="1">
      <c r="A161" s="338">
        <v>21</v>
      </c>
      <c r="B161" s="363" t="s">
        <v>1870</v>
      </c>
      <c r="C161" s="364" t="s">
        <v>36</v>
      </c>
      <c r="D161" s="365" t="s">
        <v>1871</v>
      </c>
      <c r="E161" s="366" t="s">
        <v>23</v>
      </c>
      <c r="F161" s="366" t="s">
        <v>2327</v>
      </c>
      <c r="G161" s="363" t="s">
        <v>142</v>
      </c>
      <c r="H161" s="366"/>
      <c r="I161" s="367">
        <v>132</v>
      </c>
      <c r="J161" s="368">
        <v>2.52</v>
      </c>
      <c r="K161" s="363" t="s">
        <v>24</v>
      </c>
      <c r="L161" s="344">
        <f>VLOOKUP(B161,'Hồ sơ CTSV'!$B$1:$C$1037,2,0)</f>
        <v>0</v>
      </c>
      <c r="M161" s="312"/>
      <c r="N161" s="369"/>
      <c r="O161" s="180"/>
    </row>
    <row r="162" spans="1:15" s="179" customFormat="1" ht="15" customHeight="1">
      <c r="A162" s="338">
        <v>22</v>
      </c>
      <c r="B162" s="363" t="s">
        <v>1616</v>
      </c>
      <c r="C162" s="364" t="s">
        <v>1617</v>
      </c>
      <c r="D162" s="365" t="s">
        <v>1618</v>
      </c>
      <c r="E162" s="366" t="s">
        <v>29</v>
      </c>
      <c r="F162" s="366" t="s">
        <v>643</v>
      </c>
      <c r="G162" s="363" t="s">
        <v>161</v>
      </c>
      <c r="H162" s="366"/>
      <c r="I162" s="367">
        <v>132</v>
      </c>
      <c r="J162" s="368">
        <v>2.42</v>
      </c>
      <c r="K162" s="363" t="s">
        <v>145</v>
      </c>
      <c r="L162" s="344">
        <f>VLOOKUP(B162,'Hồ sơ CTSV'!$B$1:$C$1037,2,0)</f>
        <v>0</v>
      </c>
      <c r="M162" s="312"/>
      <c r="N162" s="369"/>
      <c r="O162" s="180"/>
    </row>
    <row r="163" spans="1:15" s="179" customFormat="1" ht="15" customHeight="1">
      <c r="A163" s="338">
        <v>23</v>
      </c>
      <c r="B163" s="363" t="s">
        <v>1709</v>
      </c>
      <c r="C163" s="364" t="s">
        <v>1710</v>
      </c>
      <c r="D163" s="365" t="s">
        <v>275</v>
      </c>
      <c r="E163" s="366" t="s">
        <v>23</v>
      </c>
      <c r="F163" s="366" t="s">
        <v>2334</v>
      </c>
      <c r="G163" s="363" t="s">
        <v>143</v>
      </c>
      <c r="H163" s="366"/>
      <c r="I163" s="367">
        <v>132</v>
      </c>
      <c r="J163" s="368">
        <v>3.29</v>
      </c>
      <c r="K163" s="363" t="s">
        <v>30</v>
      </c>
      <c r="L163" s="344">
        <f>VLOOKUP(B163,'Hồ sơ CTSV'!$B$1:$C$1037,2,0)</f>
        <v>0</v>
      </c>
      <c r="M163" s="312"/>
      <c r="N163" s="369"/>
      <c r="O163" s="180"/>
    </row>
    <row r="164" spans="1:15" s="179" customFormat="1" ht="15" customHeight="1">
      <c r="A164" s="338">
        <v>24</v>
      </c>
      <c r="B164" s="363" t="s">
        <v>1872</v>
      </c>
      <c r="C164" s="364" t="s">
        <v>1873</v>
      </c>
      <c r="D164" s="365" t="s">
        <v>276</v>
      </c>
      <c r="E164" s="366" t="s">
        <v>29</v>
      </c>
      <c r="F164" s="366" t="s">
        <v>2335</v>
      </c>
      <c r="G164" s="363" t="s">
        <v>141</v>
      </c>
      <c r="H164" s="366"/>
      <c r="I164" s="367">
        <v>132</v>
      </c>
      <c r="J164" s="368">
        <v>2.52</v>
      </c>
      <c r="K164" s="363" t="s">
        <v>24</v>
      </c>
      <c r="L164" s="344">
        <f>VLOOKUP(B164,'Hồ sơ CTSV'!$B$1:$C$1037,2,0)</f>
        <v>0</v>
      </c>
      <c r="M164" s="312">
        <f>VLOOKUP(B164,'DS Nợ HP'!$B$2:$C$293,2,0)</f>
        <v>2940000</v>
      </c>
      <c r="N164" s="369"/>
      <c r="O164" s="180"/>
    </row>
    <row r="165" spans="1:15" s="179" customFormat="1" ht="15" customHeight="1">
      <c r="A165" s="338">
        <v>25</v>
      </c>
      <c r="B165" s="363" t="s">
        <v>1349</v>
      </c>
      <c r="C165" s="364" t="s">
        <v>27</v>
      </c>
      <c r="D165" s="365" t="s">
        <v>32</v>
      </c>
      <c r="E165" s="366" t="s">
        <v>23</v>
      </c>
      <c r="F165" s="366" t="s">
        <v>977</v>
      </c>
      <c r="G165" s="363" t="s">
        <v>152</v>
      </c>
      <c r="H165" s="366"/>
      <c r="I165" s="367">
        <v>132</v>
      </c>
      <c r="J165" s="368">
        <v>2.7</v>
      </c>
      <c r="K165" s="363" t="s">
        <v>24</v>
      </c>
      <c r="L165" s="344">
        <f>VLOOKUP(B165,'Hồ sơ CTSV'!$B$1:$C$1037,2,0)</f>
        <v>0</v>
      </c>
      <c r="M165" s="339"/>
      <c r="N165" s="369"/>
      <c r="O165" s="180"/>
    </row>
    <row r="166" spans="1:15" s="179" customFormat="1" ht="15" customHeight="1">
      <c r="A166" s="338">
        <v>26</v>
      </c>
      <c r="B166" s="363" t="s">
        <v>2328</v>
      </c>
      <c r="C166" s="364" t="s">
        <v>1444</v>
      </c>
      <c r="D166" s="365" t="s">
        <v>32</v>
      </c>
      <c r="E166" s="366" t="s">
        <v>23</v>
      </c>
      <c r="F166" s="366" t="s">
        <v>2329</v>
      </c>
      <c r="G166" s="363" t="s">
        <v>156</v>
      </c>
      <c r="H166" s="366"/>
      <c r="I166" s="367">
        <v>132</v>
      </c>
      <c r="J166" s="368">
        <v>2.63</v>
      </c>
      <c r="K166" s="363" t="s">
        <v>24</v>
      </c>
      <c r="L166" s="344">
        <f>VLOOKUP(B166,'Hồ sơ CTSV'!$B$1:$C$1037,2,0)</f>
        <v>0</v>
      </c>
      <c r="M166" s="339"/>
      <c r="N166" s="369"/>
      <c r="O166" s="180"/>
    </row>
    <row r="167" spans="1:15" s="179" customFormat="1" ht="15" customHeight="1">
      <c r="A167" s="338">
        <v>27</v>
      </c>
      <c r="B167" s="363" t="s">
        <v>1528</v>
      </c>
      <c r="C167" s="364" t="s">
        <v>1529</v>
      </c>
      <c r="D167" s="365" t="s">
        <v>32</v>
      </c>
      <c r="E167" s="366" t="s">
        <v>23</v>
      </c>
      <c r="F167" s="366" t="s">
        <v>2318</v>
      </c>
      <c r="G167" s="363" t="s">
        <v>144</v>
      </c>
      <c r="H167" s="366"/>
      <c r="I167" s="367">
        <v>132</v>
      </c>
      <c r="J167" s="368">
        <v>2.84</v>
      </c>
      <c r="K167" s="363" t="s">
        <v>24</v>
      </c>
      <c r="L167" s="344">
        <f>VLOOKUP(B167,'Hồ sơ CTSV'!$B$1:$C$1037,2,0)</f>
        <v>0</v>
      </c>
      <c r="M167" s="312"/>
      <c r="N167" s="369"/>
      <c r="O167" s="180"/>
    </row>
    <row r="168" spans="1:15" s="179" customFormat="1" ht="15" customHeight="1">
      <c r="A168" s="338">
        <v>28</v>
      </c>
      <c r="B168" s="363" t="s">
        <v>1614</v>
      </c>
      <c r="C168" s="364" t="s">
        <v>1615</v>
      </c>
      <c r="D168" s="365" t="s">
        <v>32</v>
      </c>
      <c r="E168" s="366" t="s">
        <v>23</v>
      </c>
      <c r="F168" s="366" t="s">
        <v>971</v>
      </c>
      <c r="G168" s="363" t="s">
        <v>144</v>
      </c>
      <c r="H168" s="366"/>
      <c r="I168" s="367">
        <v>132</v>
      </c>
      <c r="J168" s="368">
        <v>3.08</v>
      </c>
      <c r="K168" s="363" t="s">
        <v>24</v>
      </c>
      <c r="L168" s="344">
        <f>VLOOKUP(B168,'Hồ sơ CTSV'!$B$1:$C$1037,2,0)</f>
        <v>0</v>
      </c>
      <c r="M168" s="469">
        <f>VLOOKUP(B168,'DS Nợ HP'!$B$2:$C$293,2,0)</f>
        <v>0</v>
      </c>
      <c r="N168" s="369"/>
      <c r="O168" s="180"/>
    </row>
    <row r="169" spans="1:15" s="179" customFormat="1" ht="15" customHeight="1">
      <c r="A169" s="338">
        <v>29</v>
      </c>
      <c r="B169" s="363" t="s">
        <v>1614</v>
      </c>
      <c r="C169" s="364" t="s">
        <v>1615</v>
      </c>
      <c r="D169" s="365" t="s">
        <v>32</v>
      </c>
      <c r="E169" s="366" t="s">
        <v>23</v>
      </c>
      <c r="F169" s="366" t="s">
        <v>971</v>
      </c>
      <c r="G169" s="363" t="s">
        <v>144</v>
      </c>
      <c r="H169" s="366"/>
      <c r="I169" s="367">
        <v>132</v>
      </c>
      <c r="J169" s="368">
        <v>3.08</v>
      </c>
      <c r="K169" s="363" t="s">
        <v>24</v>
      </c>
      <c r="L169" s="344">
        <f>VLOOKUP(B169,'Hồ sơ CTSV'!$B$1:$C$1037,2,0)</f>
        <v>0</v>
      </c>
      <c r="M169" s="312">
        <f>VLOOKUP(B169,'DS Nợ HP'!$B$2:$C$293,2,0)</f>
        <v>0</v>
      </c>
      <c r="N169" s="369"/>
      <c r="O169" s="180"/>
    </row>
    <row r="170" spans="1:15" s="179" customFormat="1" ht="15" customHeight="1">
      <c r="A170" s="338">
        <v>30</v>
      </c>
      <c r="B170" s="363" t="s">
        <v>1708</v>
      </c>
      <c r="C170" s="364" t="s">
        <v>1072</v>
      </c>
      <c r="D170" s="365" t="s">
        <v>32</v>
      </c>
      <c r="E170" s="366" t="s">
        <v>23</v>
      </c>
      <c r="F170" s="366" t="s">
        <v>2330</v>
      </c>
      <c r="G170" s="363" t="s">
        <v>156</v>
      </c>
      <c r="H170" s="366"/>
      <c r="I170" s="367">
        <v>132</v>
      </c>
      <c r="J170" s="368">
        <v>2.92</v>
      </c>
      <c r="K170" s="363" t="s">
        <v>24</v>
      </c>
      <c r="L170" s="344">
        <f>VLOOKUP(B170,'Hồ sơ CTSV'!$B$1:$C$1037,2,0)</f>
        <v>0</v>
      </c>
      <c r="M170" s="312"/>
      <c r="N170" s="369"/>
      <c r="O170" s="180"/>
    </row>
    <row r="171" spans="1:15" s="179" customFormat="1" ht="15" customHeight="1">
      <c r="A171" s="338">
        <v>31</v>
      </c>
      <c r="B171" s="363" t="s">
        <v>1786</v>
      </c>
      <c r="C171" s="364" t="s">
        <v>1787</v>
      </c>
      <c r="D171" s="365" t="s">
        <v>1048</v>
      </c>
      <c r="E171" s="366" t="s">
        <v>23</v>
      </c>
      <c r="F171" s="366" t="s">
        <v>735</v>
      </c>
      <c r="G171" s="363" t="s">
        <v>144</v>
      </c>
      <c r="H171" s="366"/>
      <c r="I171" s="367">
        <v>132</v>
      </c>
      <c r="J171" s="368">
        <v>2.99</v>
      </c>
      <c r="K171" s="363" t="s">
        <v>24</v>
      </c>
      <c r="L171" s="344">
        <f>VLOOKUP(B171,'Hồ sơ CTSV'!$B$1:$C$1037,2,0)</f>
        <v>0</v>
      </c>
      <c r="M171" s="312"/>
      <c r="N171" s="369"/>
      <c r="O171" s="180"/>
    </row>
    <row r="172" spans="1:15" s="179" customFormat="1" ht="15" customHeight="1">
      <c r="A172" s="338">
        <v>32</v>
      </c>
      <c r="B172" s="363" t="s">
        <v>1962</v>
      </c>
      <c r="C172" s="364" t="s">
        <v>789</v>
      </c>
      <c r="D172" s="365" t="s">
        <v>1048</v>
      </c>
      <c r="E172" s="366" t="s">
        <v>23</v>
      </c>
      <c r="F172" s="366" t="s">
        <v>2331</v>
      </c>
      <c r="G172" s="363" t="s">
        <v>144</v>
      </c>
      <c r="H172" s="366"/>
      <c r="I172" s="367">
        <v>132</v>
      </c>
      <c r="J172" s="368">
        <v>2.57</v>
      </c>
      <c r="K172" s="363" t="s">
        <v>24</v>
      </c>
      <c r="L172" s="344">
        <f>VLOOKUP(B172,'Hồ sơ CTSV'!$B$1:$C$1037,2,0)</f>
        <v>0</v>
      </c>
      <c r="M172" s="312"/>
      <c r="N172" s="369"/>
      <c r="O172" s="180"/>
    </row>
    <row r="173" spans="1:15" s="179" customFormat="1" ht="15" customHeight="1">
      <c r="A173" s="338">
        <v>33</v>
      </c>
      <c r="B173" s="363" t="s">
        <v>1046</v>
      </c>
      <c r="C173" s="364" t="s">
        <v>1047</v>
      </c>
      <c r="D173" s="365" t="s">
        <v>1048</v>
      </c>
      <c r="E173" s="366" t="s">
        <v>23</v>
      </c>
      <c r="F173" s="371" t="s">
        <v>2502</v>
      </c>
      <c r="G173" s="363" t="s">
        <v>156</v>
      </c>
      <c r="H173" s="366"/>
      <c r="I173" s="367">
        <v>132</v>
      </c>
      <c r="J173" s="368">
        <v>2.89</v>
      </c>
      <c r="K173" s="363" t="s">
        <v>24</v>
      </c>
      <c r="L173" s="344">
        <f>VLOOKUP(B173,'Hồ sơ CTSV'!$B$1:$C$1037,2,0)</f>
        <v>0</v>
      </c>
      <c r="M173" s="312"/>
      <c r="N173" s="369"/>
      <c r="O173" s="180"/>
    </row>
    <row r="174" spans="1:15" s="179" customFormat="1" ht="15" customHeight="1">
      <c r="A174" s="338">
        <v>34</v>
      </c>
      <c r="B174" s="363" t="s">
        <v>1445</v>
      </c>
      <c r="C174" s="364" t="s">
        <v>148</v>
      </c>
      <c r="D174" s="365" t="s">
        <v>33</v>
      </c>
      <c r="E174" s="366" t="s">
        <v>23</v>
      </c>
      <c r="F174" s="366" t="s">
        <v>1037</v>
      </c>
      <c r="G174" s="363" t="s">
        <v>144</v>
      </c>
      <c r="H174" s="366"/>
      <c r="I174" s="367">
        <v>132</v>
      </c>
      <c r="J174" s="368">
        <v>2.56</v>
      </c>
      <c r="K174" s="363" t="s">
        <v>24</v>
      </c>
      <c r="L174" s="344">
        <f>VLOOKUP(B174,'Hồ sơ CTSV'!$B$1:$C$1037,2,0)</f>
        <v>0</v>
      </c>
      <c r="M174" s="312"/>
      <c r="N174" s="369"/>
      <c r="O174" s="180"/>
    </row>
    <row r="175" spans="1:15" s="179" customFormat="1" ht="15" customHeight="1">
      <c r="A175" s="338">
        <v>35</v>
      </c>
      <c r="B175" s="363" t="s">
        <v>1530</v>
      </c>
      <c r="C175" s="364" t="s">
        <v>39</v>
      </c>
      <c r="D175" s="365" t="s">
        <v>33</v>
      </c>
      <c r="E175" s="366" t="s">
        <v>23</v>
      </c>
      <c r="F175" s="366" t="s">
        <v>2337</v>
      </c>
      <c r="G175" s="363" t="s">
        <v>156</v>
      </c>
      <c r="H175" s="366"/>
      <c r="I175" s="367">
        <v>132</v>
      </c>
      <c r="J175" s="368">
        <v>2.82</v>
      </c>
      <c r="K175" s="363" t="s">
        <v>24</v>
      </c>
      <c r="L175" s="344">
        <f>VLOOKUP(B175,'Hồ sơ CTSV'!$B$1:$C$1037,2,0)</f>
        <v>0</v>
      </c>
      <c r="M175" s="312"/>
      <c r="N175" s="369"/>
      <c r="O175" s="180"/>
    </row>
    <row r="176" spans="1:15" s="179" customFormat="1" ht="15" customHeight="1">
      <c r="A176" s="338">
        <v>36</v>
      </c>
      <c r="B176" s="363" t="s">
        <v>1619</v>
      </c>
      <c r="C176" s="364" t="s">
        <v>172</v>
      </c>
      <c r="D176" s="365" t="s">
        <v>33</v>
      </c>
      <c r="E176" s="366" t="s">
        <v>23</v>
      </c>
      <c r="F176" s="366" t="s">
        <v>2338</v>
      </c>
      <c r="G176" s="363" t="s">
        <v>161</v>
      </c>
      <c r="H176" s="366"/>
      <c r="I176" s="367">
        <v>132</v>
      </c>
      <c r="J176" s="368">
        <v>2.61</v>
      </c>
      <c r="K176" s="363" t="s">
        <v>24</v>
      </c>
      <c r="L176" s="344">
        <f>VLOOKUP(B176,'Hồ sơ CTSV'!$B$1:$C$1037,2,0)</f>
        <v>0</v>
      </c>
      <c r="M176" s="312"/>
      <c r="N176" s="369"/>
      <c r="O176" s="180"/>
    </row>
    <row r="177" spans="1:15" s="179" customFormat="1" ht="15" customHeight="1">
      <c r="A177" s="338">
        <v>37</v>
      </c>
      <c r="B177" s="363" t="s">
        <v>1711</v>
      </c>
      <c r="C177" s="364" t="s">
        <v>1712</v>
      </c>
      <c r="D177" s="365" t="s">
        <v>155</v>
      </c>
      <c r="E177" s="366" t="s">
        <v>23</v>
      </c>
      <c r="F177" s="366" t="s">
        <v>2339</v>
      </c>
      <c r="G177" s="363" t="s">
        <v>144</v>
      </c>
      <c r="H177" s="366"/>
      <c r="I177" s="367">
        <v>132</v>
      </c>
      <c r="J177" s="368">
        <v>2.61</v>
      </c>
      <c r="K177" s="363" t="s">
        <v>24</v>
      </c>
      <c r="L177" s="344">
        <f>VLOOKUP(B177,'Hồ sơ CTSV'!$B$1:$C$1037,2,0)</f>
        <v>0</v>
      </c>
      <c r="M177" s="312"/>
      <c r="N177" s="369"/>
      <c r="O177" s="180"/>
    </row>
    <row r="178" spans="1:15" s="179" customFormat="1" ht="15" customHeight="1">
      <c r="A178" s="338">
        <v>38</v>
      </c>
      <c r="B178" s="363" t="s">
        <v>1603</v>
      </c>
      <c r="C178" s="364" t="s">
        <v>148</v>
      </c>
      <c r="D178" s="365" t="s">
        <v>155</v>
      </c>
      <c r="E178" s="366" t="s">
        <v>23</v>
      </c>
      <c r="F178" s="371" t="s">
        <v>750</v>
      </c>
      <c r="G178" s="363" t="s">
        <v>144</v>
      </c>
      <c r="H178" s="366"/>
      <c r="I178" s="367">
        <v>132</v>
      </c>
      <c r="J178" s="368">
        <v>2.45</v>
      </c>
      <c r="K178" s="363" t="s">
        <v>145</v>
      </c>
      <c r="L178" s="344">
        <f>VLOOKUP(B178,'Hồ sơ CTSV'!$B$1:$C$1037,2,0)</f>
        <v>0</v>
      </c>
      <c r="M178" s="312"/>
      <c r="N178" s="369"/>
      <c r="O178" s="180"/>
    </row>
    <row r="179" spans="1:15" s="179" customFormat="1" ht="15" customHeight="1">
      <c r="A179" s="338">
        <v>39</v>
      </c>
      <c r="B179" s="363" t="s">
        <v>1963</v>
      </c>
      <c r="C179" s="364" t="s">
        <v>203</v>
      </c>
      <c r="D179" s="365" t="s">
        <v>1964</v>
      </c>
      <c r="E179" s="366" t="s">
        <v>23</v>
      </c>
      <c r="F179" s="366" t="s">
        <v>2340</v>
      </c>
      <c r="G179" s="363" t="s">
        <v>143</v>
      </c>
      <c r="H179" s="366"/>
      <c r="I179" s="367">
        <v>132</v>
      </c>
      <c r="J179" s="368">
        <v>2.95</v>
      </c>
      <c r="K179" s="363" t="s">
        <v>24</v>
      </c>
      <c r="L179" s="344">
        <f>VLOOKUP(B179,'Hồ sơ CTSV'!$B$1:$C$1037,2,0)</f>
        <v>0</v>
      </c>
      <c r="M179" s="312"/>
      <c r="N179" s="369"/>
      <c r="O179" s="180"/>
    </row>
    <row r="180" spans="1:15" s="179" customFormat="1" ht="15" customHeight="1">
      <c r="A180" s="338">
        <v>40</v>
      </c>
      <c r="B180" s="363" t="s">
        <v>1350</v>
      </c>
      <c r="C180" s="364" t="s">
        <v>1351</v>
      </c>
      <c r="D180" s="365" t="s">
        <v>35</v>
      </c>
      <c r="E180" s="366" t="s">
        <v>23</v>
      </c>
      <c r="F180" s="366" t="s">
        <v>643</v>
      </c>
      <c r="G180" s="363" t="s">
        <v>141</v>
      </c>
      <c r="H180" s="366"/>
      <c r="I180" s="367">
        <v>132</v>
      </c>
      <c r="J180" s="368">
        <v>2.96</v>
      </c>
      <c r="K180" s="363" t="s">
        <v>24</v>
      </c>
      <c r="L180" s="344">
        <f>VLOOKUP(B180,'Hồ sơ CTSV'!$B$1:$C$1037,2,0)</f>
        <v>0</v>
      </c>
      <c r="M180" s="312"/>
      <c r="N180" s="369"/>
      <c r="O180" s="180"/>
    </row>
    <row r="181" spans="1:15" s="179" customFormat="1" ht="15" customHeight="1">
      <c r="A181" s="338">
        <v>41</v>
      </c>
      <c r="B181" s="363" t="s">
        <v>1531</v>
      </c>
      <c r="C181" s="364" t="s">
        <v>1532</v>
      </c>
      <c r="D181" s="365" t="s">
        <v>35</v>
      </c>
      <c r="E181" s="366" t="s">
        <v>23</v>
      </c>
      <c r="F181" s="366" t="s">
        <v>2343</v>
      </c>
      <c r="G181" s="363" t="s">
        <v>141</v>
      </c>
      <c r="H181" s="366"/>
      <c r="I181" s="367">
        <v>132</v>
      </c>
      <c r="J181" s="368">
        <v>2.7</v>
      </c>
      <c r="K181" s="363" t="s">
        <v>24</v>
      </c>
      <c r="L181" s="344">
        <f>VLOOKUP(B181,'Hồ sơ CTSV'!$B$1:$C$1037,2,0)</f>
        <v>0</v>
      </c>
      <c r="M181" s="312"/>
      <c r="N181" s="369"/>
      <c r="O181" s="180"/>
    </row>
    <row r="182" spans="1:15" s="179" customFormat="1" ht="15" customHeight="1">
      <c r="A182" s="338">
        <v>42</v>
      </c>
      <c r="B182" s="363" t="s">
        <v>1790</v>
      </c>
      <c r="C182" s="364" t="s">
        <v>1791</v>
      </c>
      <c r="D182" s="365" t="s">
        <v>35</v>
      </c>
      <c r="E182" s="366" t="s">
        <v>23</v>
      </c>
      <c r="F182" s="366" t="s">
        <v>608</v>
      </c>
      <c r="G182" s="363" t="s">
        <v>143</v>
      </c>
      <c r="H182" s="366"/>
      <c r="I182" s="367">
        <v>132</v>
      </c>
      <c r="J182" s="368">
        <v>2.77</v>
      </c>
      <c r="K182" s="363" t="s">
        <v>24</v>
      </c>
      <c r="L182" s="344">
        <f>VLOOKUP(B182,'Hồ sơ CTSV'!$B$1:$C$1037,2,0)</f>
        <v>0</v>
      </c>
      <c r="M182" s="312"/>
      <c r="N182" s="369"/>
      <c r="O182" s="180"/>
    </row>
    <row r="183" spans="1:15" s="179" customFormat="1" ht="15" customHeight="1">
      <c r="A183" s="338">
        <v>43</v>
      </c>
      <c r="B183" s="363" t="s">
        <v>1604</v>
      </c>
      <c r="C183" s="364" t="s">
        <v>1605</v>
      </c>
      <c r="D183" s="365" t="s">
        <v>35</v>
      </c>
      <c r="E183" s="366" t="s">
        <v>23</v>
      </c>
      <c r="F183" s="366" t="s">
        <v>743</v>
      </c>
      <c r="G183" s="363" t="s">
        <v>156</v>
      </c>
      <c r="H183" s="366"/>
      <c r="I183" s="367">
        <v>132</v>
      </c>
      <c r="J183" s="368">
        <v>2.84</v>
      </c>
      <c r="K183" s="363" t="s">
        <v>24</v>
      </c>
      <c r="L183" s="344">
        <f>VLOOKUP(B183,'Hồ sơ CTSV'!$B$1:$C$1037,2,0)</f>
        <v>0</v>
      </c>
      <c r="M183" s="312"/>
      <c r="N183" s="369"/>
      <c r="O183" s="180"/>
    </row>
    <row r="184" spans="1:15" s="179" customFormat="1" ht="15" customHeight="1">
      <c r="A184" s="338">
        <v>44</v>
      </c>
      <c r="B184" s="363" t="s">
        <v>1354</v>
      </c>
      <c r="C184" s="364" t="s">
        <v>1355</v>
      </c>
      <c r="D184" s="365" t="s">
        <v>1356</v>
      </c>
      <c r="E184" s="366" t="s">
        <v>29</v>
      </c>
      <c r="F184" s="366" t="s">
        <v>2344</v>
      </c>
      <c r="G184" s="363" t="s">
        <v>156</v>
      </c>
      <c r="H184" s="366"/>
      <c r="I184" s="367">
        <v>132</v>
      </c>
      <c r="J184" s="368">
        <v>3.39</v>
      </c>
      <c r="K184" s="363" t="s">
        <v>30</v>
      </c>
      <c r="L184" s="344">
        <f>VLOOKUP(B184,'Hồ sơ CTSV'!$B$1:$C$1037,2,0)</f>
        <v>0</v>
      </c>
      <c r="M184" s="312"/>
      <c r="N184" s="369"/>
      <c r="O184" s="180"/>
    </row>
    <row r="185" spans="1:15" s="179" customFormat="1" ht="15" customHeight="1">
      <c r="A185" s="338">
        <v>45</v>
      </c>
      <c r="B185" s="363" t="s">
        <v>1352</v>
      </c>
      <c r="C185" s="364" t="s">
        <v>1353</v>
      </c>
      <c r="D185" s="365" t="s">
        <v>159</v>
      </c>
      <c r="E185" s="366" t="s">
        <v>23</v>
      </c>
      <c r="F185" s="371" t="s">
        <v>2485</v>
      </c>
      <c r="G185" s="363" t="s">
        <v>161</v>
      </c>
      <c r="H185" s="366"/>
      <c r="I185" s="367">
        <v>132</v>
      </c>
      <c r="J185" s="368">
        <v>3.2</v>
      </c>
      <c r="K185" s="363" t="s">
        <v>30</v>
      </c>
      <c r="L185" s="344">
        <f>VLOOKUP(B185,'Hồ sơ CTSV'!$B$1:$C$1037,2,0)</f>
        <v>0</v>
      </c>
      <c r="M185" s="312"/>
      <c r="N185" s="369"/>
      <c r="O185" s="180"/>
    </row>
    <row r="186" spans="1:15" s="179" customFormat="1" ht="15" customHeight="1">
      <c r="A186" s="338">
        <v>46</v>
      </c>
      <c r="B186" s="363" t="s">
        <v>1446</v>
      </c>
      <c r="C186" s="364" t="s">
        <v>1447</v>
      </c>
      <c r="D186" s="365" t="s">
        <v>159</v>
      </c>
      <c r="E186" s="366" t="s">
        <v>23</v>
      </c>
      <c r="F186" s="366" t="s">
        <v>824</v>
      </c>
      <c r="G186" s="363" t="s">
        <v>144</v>
      </c>
      <c r="H186" s="366"/>
      <c r="I186" s="367">
        <v>132</v>
      </c>
      <c r="J186" s="368">
        <v>3.51</v>
      </c>
      <c r="K186" s="363" t="s">
        <v>30</v>
      </c>
      <c r="L186" s="344">
        <f>VLOOKUP(B186,'Hồ sơ CTSV'!$B$1:$C$1037,2,0)</f>
        <v>0</v>
      </c>
      <c r="M186" s="312"/>
      <c r="N186" s="369"/>
      <c r="O186" s="180"/>
    </row>
    <row r="187" spans="1:15" s="179" customFormat="1" ht="15" customHeight="1">
      <c r="A187" s="338">
        <v>47</v>
      </c>
      <c r="B187" s="363" t="s">
        <v>1533</v>
      </c>
      <c r="C187" s="364" t="s">
        <v>1534</v>
      </c>
      <c r="D187" s="365" t="s">
        <v>159</v>
      </c>
      <c r="E187" s="366" t="s">
        <v>23</v>
      </c>
      <c r="F187" s="366" t="s">
        <v>2347</v>
      </c>
      <c r="G187" s="363" t="s">
        <v>144</v>
      </c>
      <c r="H187" s="366"/>
      <c r="I187" s="367">
        <v>132</v>
      </c>
      <c r="J187" s="368">
        <v>3.22</v>
      </c>
      <c r="K187" s="363" t="s">
        <v>30</v>
      </c>
      <c r="L187" s="344">
        <f>VLOOKUP(B187,'Hồ sơ CTSV'!$B$1:$C$1037,2,0)</f>
        <v>0</v>
      </c>
      <c r="M187" s="312"/>
      <c r="N187" s="369"/>
      <c r="O187" s="180"/>
    </row>
    <row r="188" spans="1:15" s="179" customFormat="1" ht="15" customHeight="1">
      <c r="A188" s="338">
        <v>48</v>
      </c>
      <c r="B188" s="363" t="s">
        <v>1713</v>
      </c>
      <c r="C188" s="364" t="s">
        <v>1714</v>
      </c>
      <c r="D188" s="365" t="s">
        <v>159</v>
      </c>
      <c r="E188" s="366" t="s">
        <v>23</v>
      </c>
      <c r="F188" s="366" t="s">
        <v>2348</v>
      </c>
      <c r="G188" s="363" t="s">
        <v>161</v>
      </c>
      <c r="H188" s="366"/>
      <c r="I188" s="367">
        <v>132</v>
      </c>
      <c r="J188" s="368">
        <v>3.2</v>
      </c>
      <c r="K188" s="363" t="s">
        <v>30</v>
      </c>
      <c r="L188" s="344">
        <f>VLOOKUP(B188,'Hồ sơ CTSV'!$B$1:$C$1037,2,0)</f>
        <v>0</v>
      </c>
      <c r="M188" s="312"/>
      <c r="N188" s="369"/>
      <c r="O188" s="180"/>
    </row>
    <row r="189" spans="1:15" s="179" customFormat="1" ht="15" customHeight="1">
      <c r="A189" s="338">
        <v>49</v>
      </c>
      <c r="B189" s="363" t="s">
        <v>1620</v>
      </c>
      <c r="C189" s="364" t="s">
        <v>1621</v>
      </c>
      <c r="D189" s="365" t="s">
        <v>159</v>
      </c>
      <c r="E189" s="366" t="s">
        <v>23</v>
      </c>
      <c r="F189" s="366" t="s">
        <v>2349</v>
      </c>
      <c r="G189" s="363" t="s">
        <v>144</v>
      </c>
      <c r="H189" s="366"/>
      <c r="I189" s="367">
        <v>132</v>
      </c>
      <c r="J189" s="368">
        <v>2.46</v>
      </c>
      <c r="K189" s="363" t="s">
        <v>145</v>
      </c>
      <c r="L189" s="344">
        <f>VLOOKUP(B189,'Hồ sơ CTSV'!$B$1:$C$1037,2,0)</f>
        <v>0</v>
      </c>
      <c r="M189" s="312"/>
      <c r="N189" s="369"/>
      <c r="O189" s="180"/>
    </row>
    <row r="190" spans="1:15" s="179" customFormat="1" ht="15" customHeight="1">
      <c r="A190" s="338">
        <v>50</v>
      </c>
      <c r="B190" s="363" t="s">
        <v>1792</v>
      </c>
      <c r="C190" s="364" t="s">
        <v>1793</v>
      </c>
      <c r="D190" s="365" t="s">
        <v>159</v>
      </c>
      <c r="E190" s="366" t="s">
        <v>23</v>
      </c>
      <c r="F190" s="366" t="s">
        <v>2350</v>
      </c>
      <c r="G190" s="363" t="s">
        <v>144</v>
      </c>
      <c r="H190" s="366"/>
      <c r="I190" s="367">
        <v>132</v>
      </c>
      <c r="J190" s="368">
        <v>3.6</v>
      </c>
      <c r="K190" s="363" t="s">
        <v>46</v>
      </c>
      <c r="L190" s="344">
        <f>VLOOKUP(B190,'Hồ sơ CTSV'!$B$1:$C$1037,2,0)</f>
        <v>0</v>
      </c>
      <c r="M190" s="312"/>
      <c r="N190" s="369"/>
      <c r="O190" s="180"/>
    </row>
    <row r="191" spans="1:15" s="179" customFormat="1" ht="15" customHeight="1">
      <c r="A191" s="338">
        <v>51</v>
      </c>
      <c r="B191" s="363" t="s">
        <v>1874</v>
      </c>
      <c r="C191" s="364" t="s">
        <v>153</v>
      </c>
      <c r="D191" s="365" t="s">
        <v>159</v>
      </c>
      <c r="E191" s="366" t="s">
        <v>23</v>
      </c>
      <c r="F191" s="366" t="s">
        <v>2351</v>
      </c>
      <c r="G191" s="363" t="s">
        <v>144</v>
      </c>
      <c r="H191" s="366"/>
      <c r="I191" s="367">
        <v>132</v>
      </c>
      <c r="J191" s="368">
        <v>2.95</v>
      </c>
      <c r="K191" s="363" t="s">
        <v>24</v>
      </c>
      <c r="L191" s="344">
        <f>VLOOKUP(B191,'Hồ sơ CTSV'!$B$1:$C$1037,2,0)</f>
        <v>0</v>
      </c>
      <c r="M191" s="312"/>
      <c r="N191" s="369"/>
      <c r="O191" s="180"/>
    </row>
    <row r="192" spans="1:15" s="179" customFormat="1" ht="15" customHeight="1">
      <c r="A192" s="338">
        <v>52</v>
      </c>
      <c r="B192" s="363" t="s">
        <v>1535</v>
      </c>
      <c r="C192" s="364" t="s">
        <v>1285</v>
      </c>
      <c r="D192" s="365" t="s">
        <v>37</v>
      </c>
      <c r="E192" s="366" t="s">
        <v>23</v>
      </c>
      <c r="F192" s="366" t="s">
        <v>506</v>
      </c>
      <c r="G192" s="363" t="s">
        <v>161</v>
      </c>
      <c r="H192" s="366"/>
      <c r="I192" s="367">
        <v>132</v>
      </c>
      <c r="J192" s="368">
        <v>2.67</v>
      </c>
      <c r="K192" s="363" t="s">
        <v>24</v>
      </c>
      <c r="L192" s="344">
        <f>VLOOKUP(B192,'Hồ sơ CTSV'!$B$1:$C$1037,2,0)</f>
        <v>0</v>
      </c>
      <c r="M192" s="312"/>
      <c r="N192" s="369"/>
      <c r="O192" s="180"/>
    </row>
    <row r="193" spans="1:15" s="179" customFormat="1" ht="15" customHeight="1">
      <c r="A193" s="338">
        <v>53</v>
      </c>
      <c r="B193" s="363" t="s">
        <v>1448</v>
      </c>
      <c r="C193" s="364" t="s">
        <v>1285</v>
      </c>
      <c r="D193" s="365" t="s">
        <v>37</v>
      </c>
      <c r="E193" s="366" t="s">
        <v>23</v>
      </c>
      <c r="F193" s="366" t="s">
        <v>2345</v>
      </c>
      <c r="G193" s="363" t="s">
        <v>144</v>
      </c>
      <c r="H193" s="366"/>
      <c r="I193" s="367">
        <v>132</v>
      </c>
      <c r="J193" s="368">
        <v>3.04</v>
      </c>
      <c r="K193" s="363" t="s">
        <v>24</v>
      </c>
      <c r="L193" s="344">
        <f>VLOOKUP(B193,'Hồ sơ CTSV'!$B$1:$C$1037,2,0)</f>
        <v>0</v>
      </c>
      <c r="M193" s="312"/>
      <c r="N193" s="369"/>
      <c r="O193" s="180"/>
    </row>
    <row r="194" spans="1:15" s="179" customFormat="1" ht="15" customHeight="1">
      <c r="A194" s="338">
        <v>54</v>
      </c>
      <c r="B194" s="363" t="s">
        <v>1622</v>
      </c>
      <c r="C194" s="364" t="s">
        <v>36</v>
      </c>
      <c r="D194" s="365" t="s">
        <v>1623</v>
      </c>
      <c r="E194" s="366" t="s">
        <v>23</v>
      </c>
      <c r="F194" s="366" t="s">
        <v>2336</v>
      </c>
      <c r="G194" s="363" t="s">
        <v>144</v>
      </c>
      <c r="H194" s="366"/>
      <c r="I194" s="367">
        <v>132</v>
      </c>
      <c r="J194" s="368">
        <v>2.76</v>
      </c>
      <c r="K194" s="363" t="s">
        <v>24</v>
      </c>
      <c r="L194" s="344">
        <f>VLOOKUP(B194,'Hồ sơ CTSV'!$B$1:$C$1037,2,0)</f>
        <v>0</v>
      </c>
      <c r="M194" s="312"/>
      <c r="N194" s="369"/>
      <c r="O194" s="180"/>
    </row>
    <row r="195" spans="1:15" s="179" customFormat="1" ht="15" customHeight="1">
      <c r="A195" s="338">
        <v>55</v>
      </c>
      <c r="B195" s="363" t="s">
        <v>1449</v>
      </c>
      <c r="C195" s="364" t="s">
        <v>1145</v>
      </c>
      <c r="D195" s="365" t="s">
        <v>584</v>
      </c>
      <c r="E195" s="366" t="s">
        <v>29</v>
      </c>
      <c r="F195" s="366" t="s">
        <v>690</v>
      </c>
      <c r="G195" s="363" t="s">
        <v>210</v>
      </c>
      <c r="H195" s="366"/>
      <c r="I195" s="367">
        <v>132</v>
      </c>
      <c r="J195" s="368">
        <v>3.11</v>
      </c>
      <c r="K195" s="363" t="s">
        <v>24</v>
      </c>
      <c r="L195" s="344">
        <f>VLOOKUP(B195,'Hồ sơ CTSV'!$B$1:$C$1037,2,0)</f>
        <v>0</v>
      </c>
      <c r="M195" s="469">
        <f>VLOOKUP(B195,'DS Nợ HP'!$B$2:$C$293,2,0)</f>
        <v>0</v>
      </c>
      <c r="N195" s="369"/>
      <c r="O195" s="180"/>
    </row>
    <row r="196" spans="1:15" s="179" customFormat="1" ht="15" customHeight="1">
      <c r="A196" s="338">
        <v>56</v>
      </c>
      <c r="B196" s="363" t="s">
        <v>1715</v>
      </c>
      <c r="C196" s="364" t="s">
        <v>1716</v>
      </c>
      <c r="D196" s="365" t="s">
        <v>1717</v>
      </c>
      <c r="E196" s="366" t="s">
        <v>23</v>
      </c>
      <c r="F196" s="366" t="s">
        <v>2341</v>
      </c>
      <c r="G196" s="363" t="s">
        <v>144</v>
      </c>
      <c r="H196" s="366"/>
      <c r="I196" s="367">
        <v>132</v>
      </c>
      <c r="J196" s="368">
        <v>3.11</v>
      </c>
      <c r="K196" s="363" t="s">
        <v>24</v>
      </c>
      <c r="L196" s="344">
        <f>VLOOKUP(B196,'Hồ sơ CTSV'!$B$1:$C$1037,2,0)</f>
        <v>0</v>
      </c>
      <c r="M196" s="312"/>
      <c r="N196" s="369"/>
      <c r="O196" s="180"/>
    </row>
    <row r="197" spans="1:15" s="179" customFormat="1" ht="15" customHeight="1">
      <c r="A197" s="338">
        <v>57</v>
      </c>
      <c r="B197" s="363" t="s">
        <v>1794</v>
      </c>
      <c r="C197" s="364" t="s">
        <v>1140</v>
      </c>
      <c r="D197" s="365" t="s">
        <v>1795</v>
      </c>
      <c r="E197" s="366" t="s">
        <v>23</v>
      </c>
      <c r="F197" s="366" t="s">
        <v>1009</v>
      </c>
      <c r="G197" s="363" t="s">
        <v>161</v>
      </c>
      <c r="H197" s="366"/>
      <c r="I197" s="367">
        <v>132</v>
      </c>
      <c r="J197" s="368">
        <v>2.56</v>
      </c>
      <c r="K197" s="363" t="s">
        <v>24</v>
      </c>
      <c r="L197" s="344">
        <f>VLOOKUP(B197,'Hồ sơ CTSV'!$B$1:$C$1037,2,0)</f>
        <v>0</v>
      </c>
      <c r="M197" s="312"/>
      <c r="N197" s="369"/>
      <c r="O197" s="180"/>
    </row>
    <row r="198" spans="1:15" s="179" customFormat="1" ht="15" customHeight="1">
      <c r="A198" s="338">
        <v>58</v>
      </c>
      <c r="B198" s="363" t="s">
        <v>1875</v>
      </c>
      <c r="C198" s="364" t="s">
        <v>40</v>
      </c>
      <c r="D198" s="365" t="s">
        <v>1795</v>
      </c>
      <c r="E198" s="366" t="s">
        <v>23</v>
      </c>
      <c r="F198" s="366" t="s">
        <v>694</v>
      </c>
      <c r="G198" s="363" t="s">
        <v>156</v>
      </c>
      <c r="H198" s="366"/>
      <c r="I198" s="367">
        <v>132</v>
      </c>
      <c r="J198" s="368">
        <v>2.7</v>
      </c>
      <c r="K198" s="363" t="s">
        <v>24</v>
      </c>
      <c r="L198" s="344">
        <f>VLOOKUP(B198,'Hồ sơ CTSV'!$B$1:$C$1037,2,0)</f>
        <v>0</v>
      </c>
      <c r="M198" s="312"/>
      <c r="N198" s="369"/>
      <c r="O198" s="180"/>
    </row>
    <row r="199" spans="1:15" s="179" customFormat="1" ht="15" customHeight="1">
      <c r="A199" s="338">
        <v>59</v>
      </c>
      <c r="B199" s="363" t="s">
        <v>1450</v>
      </c>
      <c r="C199" s="364" t="s">
        <v>1395</v>
      </c>
      <c r="D199" s="365" t="s">
        <v>34</v>
      </c>
      <c r="E199" s="366" t="s">
        <v>29</v>
      </c>
      <c r="F199" s="366" t="s">
        <v>2342</v>
      </c>
      <c r="G199" s="363" t="s">
        <v>156</v>
      </c>
      <c r="H199" s="366"/>
      <c r="I199" s="367">
        <v>132</v>
      </c>
      <c r="J199" s="368">
        <v>2.99</v>
      </c>
      <c r="K199" s="363" t="s">
        <v>24</v>
      </c>
      <c r="L199" s="344">
        <f>VLOOKUP(B199,'Hồ sơ CTSV'!$B$1:$C$1037,2,0)</f>
        <v>0</v>
      </c>
      <c r="M199" s="312"/>
      <c r="N199" s="369"/>
      <c r="O199" s="180"/>
    </row>
    <row r="200" spans="1:15" s="179" customFormat="1" ht="15" customHeight="1">
      <c r="A200" s="338">
        <v>60</v>
      </c>
      <c r="B200" s="363" t="s">
        <v>1537</v>
      </c>
      <c r="C200" s="364" t="s">
        <v>93</v>
      </c>
      <c r="D200" s="365" t="s">
        <v>1538</v>
      </c>
      <c r="E200" s="366" t="s">
        <v>23</v>
      </c>
      <c r="F200" s="366" t="s">
        <v>832</v>
      </c>
      <c r="G200" s="363" t="s">
        <v>144</v>
      </c>
      <c r="H200" s="366"/>
      <c r="I200" s="367">
        <v>132</v>
      </c>
      <c r="J200" s="368">
        <v>2.48</v>
      </c>
      <c r="K200" s="363" t="s">
        <v>145</v>
      </c>
      <c r="L200" s="344">
        <f>VLOOKUP(B200,'Hồ sơ CTSV'!$B$1:$C$1037,2,0)</f>
        <v>0</v>
      </c>
      <c r="M200" s="312"/>
      <c r="N200" s="369"/>
      <c r="O200" s="180"/>
    </row>
    <row r="201" spans="1:15" s="179" customFormat="1" ht="15" customHeight="1">
      <c r="A201" s="338">
        <v>61</v>
      </c>
      <c r="B201" s="363" t="s">
        <v>1796</v>
      </c>
      <c r="C201" s="364" t="s">
        <v>44</v>
      </c>
      <c r="D201" s="365" t="s">
        <v>160</v>
      </c>
      <c r="E201" s="366" t="s">
        <v>23</v>
      </c>
      <c r="F201" s="366" t="s">
        <v>905</v>
      </c>
      <c r="G201" s="363" t="s">
        <v>156</v>
      </c>
      <c r="H201" s="366"/>
      <c r="I201" s="367">
        <v>132</v>
      </c>
      <c r="J201" s="368">
        <v>3.33</v>
      </c>
      <c r="K201" s="363" t="s">
        <v>30</v>
      </c>
      <c r="L201" s="344">
        <f>VLOOKUP(B201,'Hồ sơ CTSV'!$B$1:$C$1037,2,0)</f>
        <v>0</v>
      </c>
      <c r="M201" s="312"/>
      <c r="N201" s="369"/>
      <c r="O201" s="180"/>
    </row>
    <row r="202" spans="1:15" s="179" customFormat="1" ht="15" customHeight="1">
      <c r="A202" s="338">
        <v>62</v>
      </c>
      <c r="B202" s="363" t="s">
        <v>1972</v>
      </c>
      <c r="C202" s="364" t="s">
        <v>1973</v>
      </c>
      <c r="D202" s="365" t="s">
        <v>160</v>
      </c>
      <c r="E202" s="366" t="s">
        <v>23</v>
      </c>
      <c r="F202" s="366" t="s">
        <v>802</v>
      </c>
      <c r="G202" s="363" t="s">
        <v>152</v>
      </c>
      <c r="H202" s="366"/>
      <c r="I202" s="367">
        <v>132</v>
      </c>
      <c r="J202" s="368">
        <v>2.95</v>
      </c>
      <c r="K202" s="363" t="s">
        <v>24</v>
      </c>
      <c r="L202" s="344">
        <f>VLOOKUP(B202,'Hồ sơ CTSV'!$B$1:$C$1037,2,0)</f>
        <v>0</v>
      </c>
      <c r="M202" s="312"/>
      <c r="N202" s="369"/>
      <c r="O202" s="180"/>
    </row>
    <row r="203" spans="1:15" s="179" customFormat="1" ht="15" customHeight="1">
      <c r="A203" s="338">
        <v>63</v>
      </c>
      <c r="B203" s="363" t="s">
        <v>1626</v>
      </c>
      <c r="C203" s="364" t="s">
        <v>1627</v>
      </c>
      <c r="D203" s="365" t="s">
        <v>38</v>
      </c>
      <c r="E203" s="366" t="s">
        <v>23</v>
      </c>
      <c r="F203" s="366" t="s">
        <v>1034</v>
      </c>
      <c r="G203" s="363" t="s">
        <v>144</v>
      </c>
      <c r="H203" s="366"/>
      <c r="I203" s="367">
        <v>132</v>
      </c>
      <c r="J203" s="368">
        <v>2.34</v>
      </c>
      <c r="K203" s="363" t="s">
        <v>145</v>
      </c>
      <c r="L203" s="344">
        <f>VLOOKUP(B203,'Hồ sơ CTSV'!$B$1:$C$1037,2,0)</f>
        <v>0</v>
      </c>
      <c r="M203" s="312"/>
      <c r="N203" s="369"/>
      <c r="O203" s="180"/>
    </row>
    <row r="204" spans="1:15" s="179" customFormat="1" ht="15" customHeight="1">
      <c r="A204" s="338">
        <v>64</v>
      </c>
      <c r="B204" s="363" t="s">
        <v>1718</v>
      </c>
      <c r="C204" s="364" t="s">
        <v>1719</v>
      </c>
      <c r="D204" s="365" t="s">
        <v>38</v>
      </c>
      <c r="E204" s="366" t="s">
        <v>23</v>
      </c>
      <c r="F204" s="366" t="s">
        <v>555</v>
      </c>
      <c r="G204" s="363" t="s">
        <v>143</v>
      </c>
      <c r="H204" s="366"/>
      <c r="I204" s="367">
        <v>132</v>
      </c>
      <c r="J204" s="368">
        <v>2.98</v>
      </c>
      <c r="K204" s="363" t="s">
        <v>24</v>
      </c>
      <c r="L204" s="344">
        <f>VLOOKUP(B204,'Hồ sơ CTSV'!$B$1:$C$1037,2,0)</f>
        <v>0</v>
      </c>
      <c r="M204" s="312"/>
      <c r="N204" s="369"/>
      <c r="O204" s="180"/>
    </row>
    <row r="205" spans="1:15" s="179" customFormat="1" ht="15" customHeight="1">
      <c r="A205" s="338">
        <v>65</v>
      </c>
      <c r="B205" s="363" t="s">
        <v>1797</v>
      </c>
      <c r="C205" s="364" t="s">
        <v>1798</v>
      </c>
      <c r="D205" s="365" t="s">
        <v>38</v>
      </c>
      <c r="E205" s="366" t="s">
        <v>23</v>
      </c>
      <c r="F205" s="366" t="s">
        <v>2353</v>
      </c>
      <c r="G205" s="363" t="s">
        <v>144</v>
      </c>
      <c r="H205" s="366"/>
      <c r="I205" s="367">
        <v>132</v>
      </c>
      <c r="J205" s="368">
        <v>2.51</v>
      </c>
      <c r="K205" s="363" t="s">
        <v>24</v>
      </c>
      <c r="L205" s="344">
        <f>VLOOKUP(B205,'Hồ sơ CTSV'!$B$1:$C$1037,2,0)</f>
        <v>0</v>
      </c>
      <c r="M205" s="312"/>
      <c r="N205" s="369"/>
      <c r="O205" s="180"/>
    </row>
    <row r="206" spans="1:15" s="179" customFormat="1" ht="15" customHeight="1">
      <c r="A206" s="338">
        <v>66</v>
      </c>
      <c r="B206" s="363" t="s">
        <v>1876</v>
      </c>
      <c r="C206" s="364" t="s">
        <v>1877</v>
      </c>
      <c r="D206" s="365" t="s">
        <v>38</v>
      </c>
      <c r="E206" s="366" t="s">
        <v>23</v>
      </c>
      <c r="F206" s="366" t="s">
        <v>2345</v>
      </c>
      <c r="G206" s="363" t="s">
        <v>144</v>
      </c>
      <c r="H206" s="366"/>
      <c r="I206" s="367">
        <v>132</v>
      </c>
      <c r="J206" s="368">
        <v>2.95</v>
      </c>
      <c r="K206" s="363" t="s">
        <v>24</v>
      </c>
      <c r="L206" s="344">
        <f>VLOOKUP(B206,'Hồ sơ CTSV'!$B$1:$C$1037,2,0)</f>
        <v>0</v>
      </c>
      <c r="M206" s="312"/>
      <c r="N206" s="369"/>
      <c r="O206" s="180"/>
    </row>
    <row r="207" spans="1:15" s="179" customFormat="1" ht="15" customHeight="1">
      <c r="A207" s="338">
        <v>67</v>
      </c>
      <c r="B207" s="363" t="s">
        <v>1974</v>
      </c>
      <c r="C207" s="364" t="s">
        <v>36</v>
      </c>
      <c r="D207" s="365" t="s">
        <v>38</v>
      </c>
      <c r="E207" s="366" t="s">
        <v>23</v>
      </c>
      <c r="F207" s="366" t="s">
        <v>971</v>
      </c>
      <c r="G207" s="363" t="s">
        <v>2354</v>
      </c>
      <c r="H207" s="366"/>
      <c r="I207" s="367">
        <v>132</v>
      </c>
      <c r="J207" s="368">
        <v>3.42</v>
      </c>
      <c r="K207" s="363" t="s">
        <v>30</v>
      </c>
      <c r="L207" s="344">
        <f>VLOOKUP(B207,'Hồ sơ CTSV'!$B$1:$C$1037,2,0)</f>
        <v>0</v>
      </c>
      <c r="M207" s="312"/>
      <c r="N207" s="369"/>
      <c r="O207" s="180"/>
    </row>
    <row r="208" spans="1:15" s="179" customFormat="1" ht="15" customHeight="1">
      <c r="A208" s="338">
        <v>68</v>
      </c>
      <c r="B208" s="363" t="s">
        <v>1357</v>
      </c>
      <c r="C208" s="364" t="s">
        <v>1358</v>
      </c>
      <c r="D208" s="365" t="s">
        <v>38</v>
      </c>
      <c r="E208" s="366" t="s">
        <v>23</v>
      </c>
      <c r="F208" s="366" t="s">
        <v>2355</v>
      </c>
      <c r="G208" s="363" t="s">
        <v>144</v>
      </c>
      <c r="H208" s="366"/>
      <c r="I208" s="367">
        <v>132</v>
      </c>
      <c r="J208" s="368">
        <v>2.74</v>
      </c>
      <c r="K208" s="363" t="s">
        <v>24</v>
      </c>
      <c r="L208" s="344">
        <f>VLOOKUP(B208,'Hồ sơ CTSV'!$B$1:$C$1037,2,0)</f>
        <v>0</v>
      </c>
      <c r="M208" s="312"/>
      <c r="N208" s="369"/>
      <c r="O208" s="180"/>
    </row>
    <row r="209" spans="1:15" s="179" customFormat="1" ht="15" customHeight="1">
      <c r="A209" s="338">
        <v>69</v>
      </c>
      <c r="B209" s="363" t="s">
        <v>1453</v>
      </c>
      <c r="C209" s="364" t="s">
        <v>44</v>
      </c>
      <c r="D209" s="365" t="s">
        <v>38</v>
      </c>
      <c r="E209" s="366" t="s">
        <v>23</v>
      </c>
      <c r="F209" s="366" t="s">
        <v>676</v>
      </c>
      <c r="G209" s="363" t="s">
        <v>152</v>
      </c>
      <c r="H209" s="366"/>
      <c r="I209" s="367">
        <v>132</v>
      </c>
      <c r="J209" s="368">
        <v>3.21</v>
      </c>
      <c r="K209" s="363" t="s">
        <v>30</v>
      </c>
      <c r="L209" s="344">
        <f>VLOOKUP(B209,'Hồ sơ CTSV'!$B$1:$C$1037,2,0)</f>
        <v>0</v>
      </c>
      <c r="M209" s="312"/>
      <c r="N209" s="369"/>
      <c r="O209" s="180"/>
    </row>
    <row r="210" spans="1:15" s="179" customFormat="1" ht="15" customHeight="1">
      <c r="A210" s="338">
        <v>70</v>
      </c>
      <c r="B210" s="363" t="s">
        <v>1720</v>
      </c>
      <c r="C210" s="364" t="s">
        <v>44</v>
      </c>
      <c r="D210" s="365" t="s">
        <v>38</v>
      </c>
      <c r="E210" s="366" t="s">
        <v>23</v>
      </c>
      <c r="F210" s="366" t="s">
        <v>2333</v>
      </c>
      <c r="G210" s="363" t="s">
        <v>142</v>
      </c>
      <c r="H210" s="366"/>
      <c r="I210" s="367">
        <v>132</v>
      </c>
      <c r="J210" s="368">
        <v>2.66</v>
      </c>
      <c r="K210" s="363" t="s">
        <v>24</v>
      </c>
      <c r="L210" s="344">
        <f>VLOOKUP(B210,'Hồ sơ CTSV'!$B$1:$C$1037,2,0)</f>
        <v>0</v>
      </c>
      <c r="M210" s="312"/>
      <c r="N210" s="369"/>
      <c r="O210" s="180"/>
    </row>
    <row r="211" spans="1:15" s="179" customFormat="1" ht="15" customHeight="1">
      <c r="A211" s="338">
        <v>71</v>
      </c>
      <c r="B211" s="363" t="s">
        <v>1359</v>
      </c>
      <c r="C211" s="364" t="s">
        <v>1154</v>
      </c>
      <c r="D211" s="365" t="s">
        <v>38</v>
      </c>
      <c r="E211" s="366" t="s">
        <v>23</v>
      </c>
      <c r="F211" s="366" t="s">
        <v>2356</v>
      </c>
      <c r="G211" s="363" t="s">
        <v>142</v>
      </c>
      <c r="H211" s="366"/>
      <c r="I211" s="367">
        <v>132</v>
      </c>
      <c r="J211" s="368">
        <v>3.3</v>
      </c>
      <c r="K211" s="363" t="s">
        <v>30</v>
      </c>
      <c r="L211" s="344">
        <f>VLOOKUP(B211,'Hồ sơ CTSV'!$B$1:$C$1037,2,0)</f>
        <v>0</v>
      </c>
      <c r="M211" s="312"/>
      <c r="N211" s="369"/>
      <c r="O211" s="180"/>
    </row>
    <row r="212" spans="1:15" s="179" customFormat="1" ht="15" customHeight="1">
      <c r="A212" s="338">
        <v>72</v>
      </c>
      <c r="B212" s="363" t="s">
        <v>1454</v>
      </c>
      <c r="C212" s="364" t="s">
        <v>1455</v>
      </c>
      <c r="D212" s="365" t="s">
        <v>38</v>
      </c>
      <c r="E212" s="366" t="s">
        <v>23</v>
      </c>
      <c r="F212" s="366" t="s">
        <v>2344</v>
      </c>
      <c r="G212" s="363" t="s">
        <v>144</v>
      </c>
      <c r="H212" s="366"/>
      <c r="I212" s="367">
        <v>132</v>
      </c>
      <c r="J212" s="368">
        <v>2.58</v>
      </c>
      <c r="K212" s="363" t="s">
        <v>24</v>
      </c>
      <c r="L212" s="344">
        <f>VLOOKUP(B212,'Hồ sơ CTSV'!$B$1:$C$1037,2,0)</f>
        <v>0</v>
      </c>
      <c r="M212" s="312"/>
      <c r="N212" s="369"/>
      <c r="O212" s="180"/>
    </row>
    <row r="213" spans="1:15" s="179" customFormat="1" ht="15" customHeight="1">
      <c r="A213" s="338">
        <v>73</v>
      </c>
      <c r="B213" s="363" t="s">
        <v>1539</v>
      </c>
      <c r="C213" s="364" t="s">
        <v>1540</v>
      </c>
      <c r="D213" s="365" t="s">
        <v>41</v>
      </c>
      <c r="E213" s="366" t="s">
        <v>23</v>
      </c>
      <c r="F213" s="366" t="s">
        <v>2357</v>
      </c>
      <c r="G213" s="363" t="s">
        <v>152</v>
      </c>
      <c r="H213" s="366"/>
      <c r="I213" s="367">
        <v>132</v>
      </c>
      <c r="J213" s="368">
        <v>2.95</v>
      </c>
      <c r="K213" s="363" t="s">
        <v>24</v>
      </c>
      <c r="L213" s="344">
        <f>VLOOKUP(B213,'Hồ sơ CTSV'!$B$1:$C$1037,2,0)</f>
        <v>0</v>
      </c>
      <c r="M213" s="312"/>
      <c r="N213" s="369"/>
      <c r="O213" s="180"/>
    </row>
    <row r="214" spans="1:15" s="179" customFormat="1" ht="15" customHeight="1">
      <c r="A214" s="338">
        <v>74</v>
      </c>
      <c r="B214" s="363" t="s">
        <v>1360</v>
      </c>
      <c r="C214" s="364" t="s">
        <v>980</v>
      </c>
      <c r="D214" s="365" t="s">
        <v>43</v>
      </c>
      <c r="E214" s="366" t="s">
        <v>23</v>
      </c>
      <c r="F214" s="366" t="s">
        <v>2363</v>
      </c>
      <c r="G214" s="363" t="s">
        <v>154</v>
      </c>
      <c r="H214" s="366"/>
      <c r="I214" s="367">
        <v>134</v>
      </c>
      <c r="J214" s="368">
        <v>3.06</v>
      </c>
      <c r="K214" s="363" t="s">
        <v>24</v>
      </c>
      <c r="L214" s="344">
        <f>VLOOKUP(B214,'Hồ sơ CTSV'!$B$1:$C$1037,2,0)</f>
        <v>0</v>
      </c>
      <c r="M214" s="312"/>
      <c r="N214" s="369"/>
      <c r="O214" s="180"/>
    </row>
    <row r="215" spans="1:15" s="179" customFormat="1" ht="15" customHeight="1">
      <c r="A215" s="338">
        <v>75</v>
      </c>
      <c r="B215" s="363" t="s">
        <v>1456</v>
      </c>
      <c r="C215" s="364" t="s">
        <v>1457</v>
      </c>
      <c r="D215" s="365" t="s">
        <v>43</v>
      </c>
      <c r="E215" s="366" t="s">
        <v>23</v>
      </c>
      <c r="F215" s="366" t="s">
        <v>2364</v>
      </c>
      <c r="G215" s="363" t="s">
        <v>144</v>
      </c>
      <c r="H215" s="366"/>
      <c r="I215" s="367">
        <v>132</v>
      </c>
      <c r="J215" s="368">
        <v>2.63</v>
      </c>
      <c r="K215" s="363" t="s">
        <v>24</v>
      </c>
      <c r="L215" s="344">
        <f>VLOOKUP(B215,'Hồ sơ CTSV'!$B$1:$C$1037,2,0)</f>
        <v>0</v>
      </c>
      <c r="M215" s="312"/>
      <c r="N215" s="369"/>
      <c r="O215" s="180"/>
    </row>
    <row r="216" spans="1:15" s="179" customFormat="1" ht="15" customHeight="1">
      <c r="A216" s="338">
        <v>76</v>
      </c>
      <c r="B216" s="363" t="s">
        <v>1799</v>
      </c>
      <c r="C216" s="364" t="s">
        <v>1800</v>
      </c>
      <c r="D216" s="365" t="s">
        <v>1801</v>
      </c>
      <c r="E216" s="366" t="s">
        <v>23</v>
      </c>
      <c r="F216" s="371" t="s">
        <v>550</v>
      </c>
      <c r="G216" s="363" t="s">
        <v>144</v>
      </c>
      <c r="H216" s="366"/>
      <c r="I216" s="367">
        <v>132</v>
      </c>
      <c r="J216" s="368">
        <v>2.61</v>
      </c>
      <c r="K216" s="363" t="s">
        <v>24</v>
      </c>
      <c r="L216" s="344">
        <f>VLOOKUP(B216,'Hồ sơ CTSV'!$B$1:$C$1037,2,0)</f>
        <v>0</v>
      </c>
      <c r="M216" s="312"/>
      <c r="N216" s="369"/>
      <c r="O216" s="180"/>
    </row>
    <row r="217" spans="1:15" s="179" customFormat="1" ht="15" customHeight="1">
      <c r="A217" s="338">
        <v>77</v>
      </c>
      <c r="B217" s="363" t="s">
        <v>1977</v>
      </c>
      <c r="C217" s="364" t="s">
        <v>278</v>
      </c>
      <c r="D217" s="365" t="s">
        <v>42</v>
      </c>
      <c r="E217" s="366" t="s">
        <v>23</v>
      </c>
      <c r="F217" s="366" t="s">
        <v>999</v>
      </c>
      <c r="G217" s="363" t="s">
        <v>144</v>
      </c>
      <c r="H217" s="366"/>
      <c r="I217" s="367">
        <v>132</v>
      </c>
      <c r="J217" s="368">
        <v>2.81</v>
      </c>
      <c r="K217" s="363" t="s">
        <v>24</v>
      </c>
      <c r="L217" s="344">
        <f>VLOOKUP(B217,'Hồ sơ CTSV'!$B$1:$C$1037,2,0)</f>
        <v>0</v>
      </c>
      <c r="M217" s="312"/>
      <c r="N217" s="369"/>
      <c r="O217" s="180"/>
    </row>
    <row r="218" spans="1:15" s="179" customFormat="1" ht="15" customHeight="1">
      <c r="A218" s="338">
        <v>78</v>
      </c>
      <c r="B218" s="363" t="s">
        <v>1458</v>
      </c>
      <c r="C218" s="364" t="s">
        <v>93</v>
      </c>
      <c r="D218" s="365" t="s">
        <v>42</v>
      </c>
      <c r="E218" s="366" t="s">
        <v>23</v>
      </c>
      <c r="F218" s="366" t="s">
        <v>949</v>
      </c>
      <c r="G218" s="363" t="s">
        <v>144</v>
      </c>
      <c r="H218" s="366"/>
      <c r="I218" s="367">
        <v>132</v>
      </c>
      <c r="J218" s="368">
        <v>2.82</v>
      </c>
      <c r="K218" s="363" t="s">
        <v>24</v>
      </c>
      <c r="L218" s="344">
        <f>VLOOKUP(B218,'Hồ sơ CTSV'!$B$1:$C$1037,2,0)</f>
        <v>0</v>
      </c>
      <c r="M218" s="312"/>
      <c r="N218" s="369"/>
      <c r="O218" s="180"/>
    </row>
    <row r="219" spans="1:15" s="179" customFormat="1" ht="15" customHeight="1">
      <c r="A219" s="338">
        <v>79</v>
      </c>
      <c r="B219" s="363" t="s">
        <v>1629</v>
      </c>
      <c r="C219" s="364" t="s">
        <v>87</v>
      </c>
      <c r="D219" s="365" t="s">
        <v>42</v>
      </c>
      <c r="E219" s="366" t="s">
        <v>23</v>
      </c>
      <c r="F219" s="366" t="s">
        <v>2358</v>
      </c>
      <c r="G219" s="363" t="s">
        <v>156</v>
      </c>
      <c r="H219" s="366"/>
      <c r="I219" s="367">
        <v>132</v>
      </c>
      <c r="J219" s="368">
        <v>3.03</v>
      </c>
      <c r="K219" s="363" t="s">
        <v>24</v>
      </c>
      <c r="L219" s="344">
        <f>VLOOKUP(B219,'Hồ sơ CTSV'!$B$1:$C$1037,2,0)</f>
        <v>0</v>
      </c>
      <c r="M219" s="312"/>
      <c r="N219" s="369"/>
      <c r="O219" s="180"/>
    </row>
    <row r="220" spans="1:15" s="179" customFormat="1" ht="15" customHeight="1">
      <c r="A220" s="338">
        <v>80</v>
      </c>
      <c r="B220" s="363" t="s">
        <v>1803</v>
      </c>
      <c r="C220" s="364" t="s">
        <v>487</v>
      </c>
      <c r="D220" s="365" t="s">
        <v>42</v>
      </c>
      <c r="E220" s="366" t="s">
        <v>23</v>
      </c>
      <c r="F220" s="371" t="s">
        <v>2617</v>
      </c>
      <c r="G220" s="363" t="s">
        <v>154</v>
      </c>
      <c r="H220" s="366"/>
      <c r="I220" s="367">
        <v>132</v>
      </c>
      <c r="J220" s="368">
        <v>2.11</v>
      </c>
      <c r="K220" s="363" t="s">
        <v>145</v>
      </c>
      <c r="L220" s="344">
        <f>VLOOKUP(B220,'Hồ sơ CTSV'!$B$1:$C$1037,2,0)</f>
        <v>0</v>
      </c>
      <c r="M220" s="312"/>
      <c r="N220" s="369"/>
      <c r="O220" s="180"/>
    </row>
    <row r="221" spans="1:15" s="179" customFormat="1" ht="15" customHeight="1">
      <c r="A221" s="338">
        <v>81</v>
      </c>
      <c r="B221" s="363" t="s">
        <v>1879</v>
      </c>
      <c r="C221" s="364" t="s">
        <v>1880</v>
      </c>
      <c r="D221" s="365" t="s">
        <v>42</v>
      </c>
      <c r="E221" s="366" t="s">
        <v>23</v>
      </c>
      <c r="F221" s="366" t="s">
        <v>2341</v>
      </c>
      <c r="G221" s="363" t="s">
        <v>144</v>
      </c>
      <c r="H221" s="366"/>
      <c r="I221" s="367">
        <v>132</v>
      </c>
      <c r="J221" s="368">
        <v>2.55</v>
      </c>
      <c r="K221" s="363" t="s">
        <v>24</v>
      </c>
      <c r="L221" s="344">
        <f>VLOOKUP(B221,'Hồ sơ CTSV'!$B$1:$C$1037,2,0)</f>
        <v>0</v>
      </c>
      <c r="M221" s="312"/>
      <c r="N221" s="369"/>
      <c r="O221" s="180"/>
    </row>
    <row r="222" spans="1:15" s="179" customFormat="1" ht="15" customHeight="1">
      <c r="A222" s="338">
        <v>82</v>
      </c>
      <c r="B222" s="363" t="s">
        <v>1361</v>
      </c>
      <c r="C222" s="364" t="s">
        <v>1362</v>
      </c>
      <c r="D222" s="365" t="s">
        <v>42</v>
      </c>
      <c r="E222" s="366" t="s">
        <v>23</v>
      </c>
      <c r="F222" s="366" t="s">
        <v>610</v>
      </c>
      <c r="G222" s="363" t="s">
        <v>161</v>
      </c>
      <c r="H222" s="366"/>
      <c r="I222" s="367">
        <v>132</v>
      </c>
      <c r="J222" s="368">
        <v>2.61</v>
      </c>
      <c r="K222" s="363" t="s">
        <v>24</v>
      </c>
      <c r="L222" s="344">
        <f>VLOOKUP(B222,'Hồ sơ CTSV'!$B$1:$C$1037,2,0)</f>
        <v>0</v>
      </c>
      <c r="M222" s="312"/>
      <c r="N222" s="369"/>
      <c r="O222" s="180"/>
    </row>
    <row r="223" spans="1:15" s="179" customFormat="1" ht="15" customHeight="1">
      <c r="A223" s="338">
        <v>83</v>
      </c>
      <c r="B223" s="363" t="s">
        <v>1459</v>
      </c>
      <c r="C223" s="364" t="s">
        <v>1252</v>
      </c>
      <c r="D223" s="365" t="s">
        <v>42</v>
      </c>
      <c r="E223" s="366" t="s">
        <v>23</v>
      </c>
      <c r="F223" s="366" t="s">
        <v>2359</v>
      </c>
      <c r="G223" s="363" t="s">
        <v>144</v>
      </c>
      <c r="H223" s="366"/>
      <c r="I223" s="367">
        <v>132</v>
      </c>
      <c r="J223" s="368">
        <v>3.08</v>
      </c>
      <c r="K223" s="363" t="s">
        <v>24</v>
      </c>
      <c r="L223" s="344">
        <f>VLOOKUP(B223,'Hồ sơ CTSV'!$B$1:$C$1037,2,0)</f>
        <v>0</v>
      </c>
      <c r="M223" s="312">
        <f>VLOOKUP(B223,'DS Nợ HP'!$B$2:$C$293,2,0)</f>
        <v>0</v>
      </c>
      <c r="N223" s="369"/>
      <c r="O223" s="180"/>
    </row>
    <row r="224" spans="1:15" s="179" customFormat="1" ht="15" customHeight="1">
      <c r="A224" s="338">
        <v>84</v>
      </c>
      <c r="B224" s="363" t="s">
        <v>1630</v>
      </c>
      <c r="C224" s="364" t="s">
        <v>39</v>
      </c>
      <c r="D224" s="365" t="s">
        <v>42</v>
      </c>
      <c r="E224" s="366" t="s">
        <v>23</v>
      </c>
      <c r="F224" s="366" t="s">
        <v>2360</v>
      </c>
      <c r="G224" s="363" t="s">
        <v>143</v>
      </c>
      <c r="H224" s="366"/>
      <c r="I224" s="367">
        <v>132</v>
      </c>
      <c r="J224" s="368">
        <v>2.94</v>
      </c>
      <c r="K224" s="363" t="s">
        <v>24</v>
      </c>
      <c r="L224" s="344">
        <f>VLOOKUP(B224,'Hồ sơ CTSV'!$B$1:$C$1037,2,0)</f>
        <v>0</v>
      </c>
      <c r="M224" s="312"/>
      <c r="N224" s="369"/>
      <c r="O224" s="180"/>
    </row>
    <row r="225" spans="1:15" s="179" customFormat="1" ht="15" customHeight="1">
      <c r="A225" s="338">
        <v>85</v>
      </c>
      <c r="B225" s="363" t="s">
        <v>1804</v>
      </c>
      <c r="C225" s="364" t="s">
        <v>151</v>
      </c>
      <c r="D225" s="365" t="s">
        <v>42</v>
      </c>
      <c r="E225" s="366" t="s">
        <v>23</v>
      </c>
      <c r="F225" s="366" t="s">
        <v>2361</v>
      </c>
      <c r="G225" s="363" t="s">
        <v>144</v>
      </c>
      <c r="H225" s="366"/>
      <c r="I225" s="367">
        <v>132</v>
      </c>
      <c r="J225" s="368">
        <v>2.73</v>
      </c>
      <c r="K225" s="363" t="s">
        <v>24</v>
      </c>
      <c r="L225" s="344">
        <f>VLOOKUP(B225,'Hồ sơ CTSV'!$B$1:$C$1037,2,0)</f>
        <v>0</v>
      </c>
      <c r="M225" s="312"/>
      <c r="N225" s="369"/>
      <c r="O225" s="180"/>
    </row>
    <row r="226" spans="1:15" s="179" customFormat="1" ht="15" customHeight="1">
      <c r="A226" s="338">
        <v>86</v>
      </c>
      <c r="B226" s="363" t="s">
        <v>1878</v>
      </c>
      <c r="C226" s="364" t="s">
        <v>701</v>
      </c>
      <c r="D226" s="365" t="s">
        <v>592</v>
      </c>
      <c r="E226" s="366" t="s">
        <v>23</v>
      </c>
      <c r="F226" s="366" t="s">
        <v>805</v>
      </c>
      <c r="G226" s="363" t="s">
        <v>161</v>
      </c>
      <c r="H226" s="366"/>
      <c r="I226" s="367">
        <v>132</v>
      </c>
      <c r="J226" s="368">
        <v>2.67</v>
      </c>
      <c r="K226" s="363" t="s">
        <v>24</v>
      </c>
      <c r="L226" s="344">
        <f>VLOOKUP(B226,'Hồ sơ CTSV'!$B$1:$C$1037,2,0)</f>
        <v>0</v>
      </c>
      <c r="M226" s="312"/>
      <c r="N226" s="369"/>
      <c r="O226" s="180"/>
    </row>
    <row r="227" spans="1:15" s="179" customFormat="1" ht="15" customHeight="1">
      <c r="A227" s="338">
        <v>87</v>
      </c>
      <c r="B227" s="363" t="s">
        <v>1460</v>
      </c>
      <c r="C227" s="364" t="s">
        <v>1461</v>
      </c>
      <c r="D227" s="365" t="s">
        <v>45</v>
      </c>
      <c r="E227" s="366" t="s">
        <v>23</v>
      </c>
      <c r="F227" s="366" t="s">
        <v>2365</v>
      </c>
      <c r="G227" s="363" t="s">
        <v>144</v>
      </c>
      <c r="H227" s="366"/>
      <c r="I227" s="367">
        <v>132</v>
      </c>
      <c r="J227" s="368">
        <v>2.75</v>
      </c>
      <c r="K227" s="363" t="s">
        <v>24</v>
      </c>
      <c r="L227" s="344">
        <f>VLOOKUP(B227,'Hồ sơ CTSV'!$B$1:$C$1037,2,0)</f>
        <v>0</v>
      </c>
      <c r="M227" s="312"/>
      <c r="N227" s="369"/>
      <c r="O227" s="180"/>
    </row>
    <row r="228" spans="1:15" s="179" customFormat="1" ht="15" customHeight="1">
      <c r="A228" s="338">
        <v>88</v>
      </c>
      <c r="B228" s="363" t="s">
        <v>1723</v>
      </c>
      <c r="C228" s="364" t="s">
        <v>1724</v>
      </c>
      <c r="D228" s="365" t="s">
        <v>204</v>
      </c>
      <c r="E228" s="366" t="s">
        <v>29</v>
      </c>
      <c r="F228" s="366" t="s">
        <v>947</v>
      </c>
      <c r="G228" s="363" t="s">
        <v>144</v>
      </c>
      <c r="H228" s="366"/>
      <c r="I228" s="367">
        <v>132</v>
      </c>
      <c r="J228" s="368">
        <v>2.55</v>
      </c>
      <c r="K228" s="363" t="s">
        <v>24</v>
      </c>
      <c r="L228" s="344">
        <f>VLOOKUP(B228,'Hồ sơ CTSV'!$B$1:$C$1037,2,0)</f>
        <v>0</v>
      </c>
      <c r="M228" s="312"/>
      <c r="N228" s="369"/>
      <c r="O228" s="180"/>
    </row>
    <row r="229" spans="1:15" s="179" customFormat="1" ht="15" customHeight="1">
      <c r="A229" s="338">
        <v>89</v>
      </c>
      <c r="B229" s="363" t="s">
        <v>1980</v>
      </c>
      <c r="C229" s="364" t="s">
        <v>93</v>
      </c>
      <c r="D229" s="365" t="s">
        <v>47</v>
      </c>
      <c r="E229" s="366" t="s">
        <v>23</v>
      </c>
      <c r="F229" s="366" t="s">
        <v>923</v>
      </c>
      <c r="G229" s="363" t="s">
        <v>152</v>
      </c>
      <c r="H229" s="366"/>
      <c r="I229" s="367">
        <v>132</v>
      </c>
      <c r="J229" s="368">
        <v>3.36</v>
      </c>
      <c r="K229" s="363" t="s">
        <v>30</v>
      </c>
      <c r="L229" s="344">
        <f>VLOOKUP(B229,'Hồ sơ CTSV'!$B$1:$C$1037,2,0)</f>
        <v>0</v>
      </c>
      <c r="M229" s="312"/>
      <c r="N229" s="369"/>
      <c r="O229" s="180"/>
    </row>
    <row r="230" spans="1:15" s="179" customFormat="1" ht="15" customHeight="1">
      <c r="A230" s="338">
        <v>90</v>
      </c>
      <c r="B230" s="363" t="s">
        <v>1364</v>
      </c>
      <c r="C230" s="364" t="s">
        <v>40</v>
      </c>
      <c r="D230" s="365" t="s">
        <v>47</v>
      </c>
      <c r="E230" s="366" t="s">
        <v>23</v>
      </c>
      <c r="F230" s="366" t="s">
        <v>1032</v>
      </c>
      <c r="G230" s="363" t="s">
        <v>152</v>
      </c>
      <c r="H230" s="366"/>
      <c r="I230" s="367">
        <v>132</v>
      </c>
      <c r="J230" s="368">
        <v>2.82</v>
      </c>
      <c r="K230" s="363" t="s">
        <v>24</v>
      </c>
      <c r="L230" s="344">
        <f>VLOOKUP(B230,'Hồ sơ CTSV'!$B$1:$C$1037,2,0)</f>
        <v>0</v>
      </c>
      <c r="M230" s="312"/>
      <c r="N230" s="369"/>
      <c r="O230" s="180"/>
    </row>
    <row r="231" spans="1:15" s="179" customFormat="1" ht="15" customHeight="1">
      <c r="A231" s="338">
        <v>91</v>
      </c>
      <c r="B231" s="363" t="s">
        <v>1882</v>
      </c>
      <c r="C231" s="364" t="s">
        <v>203</v>
      </c>
      <c r="D231" s="365" t="s">
        <v>1883</v>
      </c>
      <c r="E231" s="366" t="s">
        <v>23</v>
      </c>
      <c r="F231" s="366" t="s">
        <v>676</v>
      </c>
      <c r="G231" s="363" t="s">
        <v>142</v>
      </c>
      <c r="H231" s="366"/>
      <c r="I231" s="367">
        <v>132</v>
      </c>
      <c r="J231" s="368">
        <v>2.8</v>
      </c>
      <c r="K231" s="363" t="s">
        <v>24</v>
      </c>
      <c r="L231" s="344">
        <f>VLOOKUP(B231,'Hồ sơ CTSV'!$B$1:$C$1037,2,0)</f>
        <v>0</v>
      </c>
      <c r="M231" s="312"/>
      <c r="N231" s="369"/>
      <c r="O231" s="180"/>
    </row>
    <row r="232" spans="1:15" s="179" customFormat="1" ht="15" customHeight="1">
      <c r="A232" s="338">
        <v>92</v>
      </c>
      <c r="B232" s="363" t="s">
        <v>1805</v>
      </c>
      <c r="C232" s="364" t="s">
        <v>1806</v>
      </c>
      <c r="D232" s="365" t="s">
        <v>1807</v>
      </c>
      <c r="E232" s="366" t="s">
        <v>23</v>
      </c>
      <c r="F232" s="366" t="s">
        <v>2367</v>
      </c>
      <c r="G232" s="363" t="s">
        <v>152</v>
      </c>
      <c r="H232" s="366"/>
      <c r="I232" s="367">
        <v>132</v>
      </c>
      <c r="J232" s="368">
        <v>2.81</v>
      </c>
      <c r="K232" s="363" t="s">
        <v>24</v>
      </c>
      <c r="L232" s="344">
        <f>VLOOKUP(B232,'Hồ sơ CTSV'!$B$1:$C$1037,2,0)</f>
        <v>0</v>
      </c>
      <c r="M232" s="312"/>
      <c r="N232" s="369"/>
      <c r="O232" s="180"/>
    </row>
    <row r="233" spans="1:15" s="179" customFormat="1" ht="15" customHeight="1">
      <c r="A233" s="338">
        <v>93</v>
      </c>
      <c r="B233" s="363" t="s">
        <v>1981</v>
      </c>
      <c r="C233" s="364" t="s">
        <v>1413</v>
      </c>
      <c r="D233" s="365" t="s">
        <v>167</v>
      </c>
      <c r="E233" s="366" t="s">
        <v>23</v>
      </c>
      <c r="F233" s="366" t="s">
        <v>995</v>
      </c>
      <c r="G233" s="363" t="s">
        <v>152</v>
      </c>
      <c r="H233" s="366"/>
      <c r="I233" s="367">
        <v>132</v>
      </c>
      <c r="J233" s="368">
        <v>2.33</v>
      </c>
      <c r="K233" s="363" t="s">
        <v>145</v>
      </c>
      <c r="L233" s="344">
        <f>VLOOKUP(B233,'Hồ sơ CTSV'!$B$1:$C$1037,2,0)</f>
        <v>0</v>
      </c>
      <c r="M233" s="312"/>
      <c r="N233" s="369"/>
      <c r="O233" s="180"/>
    </row>
    <row r="234" spans="1:15" s="179" customFormat="1" ht="15" customHeight="1">
      <c r="A234" s="338">
        <v>94</v>
      </c>
      <c r="B234" s="363" t="s">
        <v>1543</v>
      </c>
      <c r="C234" s="364" t="s">
        <v>1544</v>
      </c>
      <c r="D234" s="365" t="s">
        <v>167</v>
      </c>
      <c r="E234" s="366" t="s">
        <v>23</v>
      </c>
      <c r="F234" s="366" t="s">
        <v>2368</v>
      </c>
      <c r="G234" s="363" t="s">
        <v>142</v>
      </c>
      <c r="H234" s="366"/>
      <c r="I234" s="367">
        <v>132</v>
      </c>
      <c r="J234" s="368">
        <v>2.39</v>
      </c>
      <c r="K234" s="363" t="s">
        <v>145</v>
      </c>
      <c r="L234" s="344">
        <f>VLOOKUP(B234,'Hồ sơ CTSV'!$B$1:$C$1037,2,0)</f>
        <v>0</v>
      </c>
      <c r="M234" s="312"/>
      <c r="N234" s="369"/>
      <c r="O234" s="180"/>
    </row>
    <row r="235" spans="1:15" s="179" customFormat="1" ht="15" customHeight="1">
      <c r="A235" s="338">
        <v>95</v>
      </c>
      <c r="B235" s="363" t="s">
        <v>1633</v>
      </c>
      <c r="C235" s="364" t="s">
        <v>44</v>
      </c>
      <c r="D235" s="365" t="s">
        <v>167</v>
      </c>
      <c r="E235" s="366" t="s">
        <v>23</v>
      </c>
      <c r="F235" s="366" t="s">
        <v>608</v>
      </c>
      <c r="G235" s="363" t="s">
        <v>152</v>
      </c>
      <c r="H235" s="366"/>
      <c r="I235" s="367">
        <v>132</v>
      </c>
      <c r="J235" s="368">
        <v>2.94</v>
      </c>
      <c r="K235" s="363" t="s">
        <v>24</v>
      </c>
      <c r="L235" s="344">
        <f>VLOOKUP(B235,'Hồ sơ CTSV'!$B$1:$C$1037,2,0)</f>
        <v>0</v>
      </c>
      <c r="M235" s="312"/>
      <c r="N235" s="369"/>
      <c r="O235" s="180"/>
    </row>
    <row r="236" spans="1:15" s="179" customFormat="1" ht="15" customHeight="1">
      <c r="A236" s="338">
        <v>96</v>
      </c>
      <c r="B236" s="363" t="s">
        <v>1725</v>
      </c>
      <c r="C236" s="364" t="s">
        <v>1726</v>
      </c>
      <c r="D236" s="365" t="s">
        <v>167</v>
      </c>
      <c r="E236" s="366" t="s">
        <v>23</v>
      </c>
      <c r="F236" s="366" t="s">
        <v>679</v>
      </c>
      <c r="G236" s="363" t="s">
        <v>144</v>
      </c>
      <c r="H236" s="366"/>
      <c r="I236" s="367">
        <v>132</v>
      </c>
      <c r="J236" s="368">
        <v>2.58</v>
      </c>
      <c r="K236" s="363" t="s">
        <v>24</v>
      </c>
      <c r="L236" s="344">
        <f>VLOOKUP(B236,'Hồ sơ CTSV'!$B$1:$C$1037,2,0)</f>
        <v>0</v>
      </c>
      <c r="M236" s="312"/>
      <c r="N236" s="369"/>
      <c r="O236" s="180"/>
    </row>
    <row r="237" spans="1:15" s="179" customFormat="1" ht="15" customHeight="1">
      <c r="A237" s="338">
        <v>97</v>
      </c>
      <c r="B237" s="363" t="s">
        <v>1606</v>
      </c>
      <c r="C237" s="364" t="s">
        <v>164</v>
      </c>
      <c r="D237" s="365" t="s">
        <v>167</v>
      </c>
      <c r="E237" s="366" t="s">
        <v>23</v>
      </c>
      <c r="F237" s="366" t="s">
        <v>479</v>
      </c>
      <c r="G237" s="363" t="s">
        <v>142</v>
      </c>
      <c r="H237" s="366"/>
      <c r="I237" s="367">
        <v>132</v>
      </c>
      <c r="J237" s="368">
        <v>2.45</v>
      </c>
      <c r="K237" s="363" t="s">
        <v>145</v>
      </c>
      <c r="L237" s="344">
        <f>VLOOKUP(B237,'Hồ sơ CTSV'!$B$1:$C$1037,2,0)</f>
        <v>0</v>
      </c>
      <c r="M237" s="312"/>
      <c r="N237" s="369"/>
      <c r="O237" s="180"/>
    </row>
    <row r="238" spans="1:15" s="179" customFormat="1" ht="15" customHeight="1">
      <c r="A238" s="338">
        <v>98</v>
      </c>
      <c r="B238" s="363" t="s">
        <v>708</v>
      </c>
      <c r="C238" s="364" t="s">
        <v>214</v>
      </c>
      <c r="D238" s="365" t="s">
        <v>709</v>
      </c>
      <c r="E238" s="366" t="s">
        <v>23</v>
      </c>
      <c r="F238" s="366" t="s">
        <v>295</v>
      </c>
      <c r="G238" s="363" t="s">
        <v>147</v>
      </c>
      <c r="H238" s="366"/>
      <c r="I238" s="367">
        <v>132</v>
      </c>
      <c r="J238" s="368">
        <v>2.61</v>
      </c>
      <c r="K238" s="363" t="s">
        <v>24</v>
      </c>
      <c r="L238" s="344">
        <f>VLOOKUP(B238,'Hồ sơ CTSV'!$B$1:$C$1037,2,0)</f>
        <v>0</v>
      </c>
      <c r="M238" s="312"/>
      <c r="N238" s="369"/>
      <c r="O238" s="180"/>
    </row>
    <row r="239" spans="1:15" s="179" customFormat="1" ht="15" customHeight="1">
      <c r="A239" s="338">
        <v>99</v>
      </c>
      <c r="B239" s="363" t="s">
        <v>1808</v>
      </c>
      <c r="C239" s="364" t="s">
        <v>70</v>
      </c>
      <c r="D239" s="365" t="s">
        <v>1809</v>
      </c>
      <c r="E239" s="366" t="s">
        <v>23</v>
      </c>
      <c r="F239" s="366" t="s">
        <v>2369</v>
      </c>
      <c r="G239" s="363" t="s">
        <v>156</v>
      </c>
      <c r="H239" s="366"/>
      <c r="I239" s="367">
        <v>132</v>
      </c>
      <c r="J239" s="368">
        <v>2.89</v>
      </c>
      <c r="K239" s="363" t="s">
        <v>24</v>
      </c>
      <c r="L239" s="344">
        <f>VLOOKUP(B239,'Hồ sơ CTSV'!$B$1:$C$1037,2,0)</f>
        <v>0</v>
      </c>
      <c r="M239" s="312"/>
      <c r="N239" s="369"/>
      <c r="O239" s="180"/>
    </row>
    <row r="240" spans="1:15" s="179" customFormat="1" ht="15" customHeight="1">
      <c r="A240" s="338">
        <v>100</v>
      </c>
      <c r="B240" s="363" t="s">
        <v>1982</v>
      </c>
      <c r="C240" s="364" t="s">
        <v>44</v>
      </c>
      <c r="D240" s="365" t="s">
        <v>1366</v>
      </c>
      <c r="E240" s="366" t="s">
        <v>23</v>
      </c>
      <c r="F240" s="366" t="s">
        <v>667</v>
      </c>
      <c r="G240" s="363" t="s">
        <v>144</v>
      </c>
      <c r="H240" s="366"/>
      <c r="I240" s="367">
        <v>132</v>
      </c>
      <c r="J240" s="368">
        <v>2.72</v>
      </c>
      <c r="K240" s="363" t="s">
        <v>24</v>
      </c>
      <c r="L240" s="344">
        <f>VLOOKUP(B240,'Hồ sơ CTSV'!$B$1:$C$1037,2,0)</f>
        <v>0</v>
      </c>
      <c r="M240" s="312"/>
      <c r="N240" s="369"/>
      <c r="O240" s="180"/>
    </row>
    <row r="241" spans="1:15" s="179" customFormat="1" ht="15" customHeight="1">
      <c r="A241" s="338">
        <v>101</v>
      </c>
      <c r="B241" s="363" t="s">
        <v>1365</v>
      </c>
      <c r="C241" s="364" t="s">
        <v>40</v>
      </c>
      <c r="D241" s="365" t="s">
        <v>1366</v>
      </c>
      <c r="E241" s="366" t="s">
        <v>23</v>
      </c>
      <c r="F241" s="366" t="s">
        <v>2370</v>
      </c>
      <c r="G241" s="363" t="s">
        <v>141</v>
      </c>
      <c r="H241" s="366"/>
      <c r="I241" s="367">
        <v>132</v>
      </c>
      <c r="J241" s="368">
        <v>2.92</v>
      </c>
      <c r="K241" s="363" t="s">
        <v>24</v>
      </c>
      <c r="L241" s="344">
        <f>VLOOKUP(B241,'Hồ sơ CTSV'!$B$1:$C$1037,2,0)</f>
        <v>0</v>
      </c>
      <c r="M241" s="312"/>
      <c r="N241" s="369"/>
      <c r="O241" s="180"/>
    </row>
    <row r="242" spans="1:15" s="179" customFormat="1" ht="15" customHeight="1">
      <c r="A242" s="338">
        <v>102</v>
      </c>
      <c r="B242" s="363" t="s">
        <v>1462</v>
      </c>
      <c r="C242" s="364" t="s">
        <v>164</v>
      </c>
      <c r="D242" s="365" t="s">
        <v>1366</v>
      </c>
      <c r="E242" s="366" t="s">
        <v>23</v>
      </c>
      <c r="F242" s="366" t="s">
        <v>2371</v>
      </c>
      <c r="G242" s="363" t="s">
        <v>144</v>
      </c>
      <c r="H242" s="366"/>
      <c r="I242" s="367">
        <v>132</v>
      </c>
      <c r="J242" s="368">
        <v>2.59</v>
      </c>
      <c r="K242" s="363" t="s">
        <v>24</v>
      </c>
      <c r="L242" s="344">
        <f>VLOOKUP(B242,'Hồ sơ CTSV'!$B$1:$C$1037,2,0)</f>
        <v>0</v>
      </c>
      <c r="M242" s="312"/>
      <c r="N242" s="369"/>
      <c r="O242" s="180"/>
    </row>
    <row r="243" spans="1:15" s="179" customFormat="1" ht="15" customHeight="1">
      <c r="A243" s="338">
        <v>103</v>
      </c>
      <c r="B243" s="363" t="s">
        <v>1634</v>
      </c>
      <c r="C243" s="364" t="s">
        <v>1252</v>
      </c>
      <c r="D243" s="365" t="s">
        <v>50</v>
      </c>
      <c r="E243" s="366" t="s">
        <v>23</v>
      </c>
      <c r="F243" s="366" t="s">
        <v>872</v>
      </c>
      <c r="G243" s="363" t="s">
        <v>142</v>
      </c>
      <c r="H243" s="366"/>
      <c r="I243" s="367">
        <v>132</v>
      </c>
      <c r="J243" s="368">
        <v>2.93</v>
      </c>
      <c r="K243" s="363" t="s">
        <v>24</v>
      </c>
      <c r="L243" s="344">
        <f>VLOOKUP(B243,'Hồ sơ CTSV'!$B$1:$C$1037,2,0)</f>
        <v>0</v>
      </c>
      <c r="M243" s="312"/>
      <c r="N243" s="369"/>
      <c r="O243" s="180"/>
    </row>
    <row r="244" spans="1:15" s="179" customFormat="1" ht="15" customHeight="1">
      <c r="A244" s="338">
        <v>104</v>
      </c>
      <c r="B244" s="363" t="s">
        <v>1983</v>
      </c>
      <c r="C244" s="364" t="s">
        <v>1984</v>
      </c>
      <c r="D244" s="365" t="s">
        <v>49</v>
      </c>
      <c r="E244" s="366" t="s">
        <v>23</v>
      </c>
      <c r="F244" s="366" t="s">
        <v>2372</v>
      </c>
      <c r="G244" s="363" t="s">
        <v>142</v>
      </c>
      <c r="H244" s="366"/>
      <c r="I244" s="367">
        <v>132</v>
      </c>
      <c r="J244" s="368">
        <v>2.92</v>
      </c>
      <c r="K244" s="363" t="s">
        <v>24</v>
      </c>
      <c r="L244" s="344">
        <f>VLOOKUP(B244,'Hồ sơ CTSV'!$B$1:$C$1037,2,0)</f>
        <v>0</v>
      </c>
      <c r="M244" s="312"/>
      <c r="N244" s="369"/>
      <c r="O244" s="180"/>
    </row>
    <row r="245" spans="1:15" s="179" customFormat="1" ht="15" customHeight="1">
      <c r="A245" s="338">
        <v>105</v>
      </c>
      <c r="B245" s="363" t="s">
        <v>1367</v>
      </c>
      <c r="C245" s="364" t="s">
        <v>178</v>
      </c>
      <c r="D245" s="365" t="s">
        <v>49</v>
      </c>
      <c r="E245" s="366" t="s">
        <v>23</v>
      </c>
      <c r="F245" s="366" t="s">
        <v>2373</v>
      </c>
      <c r="G245" s="363" t="s">
        <v>144</v>
      </c>
      <c r="H245" s="366"/>
      <c r="I245" s="367">
        <v>132</v>
      </c>
      <c r="J245" s="368">
        <v>2.81</v>
      </c>
      <c r="K245" s="363" t="s">
        <v>24</v>
      </c>
      <c r="L245" s="344">
        <f>VLOOKUP(B245,'Hồ sơ CTSV'!$B$1:$C$1037,2,0)</f>
        <v>0</v>
      </c>
      <c r="M245" s="312"/>
      <c r="N245" s="369"/>
      <c r="O245" s="180"/>
    </row>
    <row r="246" spans="1:15" s="179" customFormat="1" ht="15" customHeight="1">
      <c r="A246" s="338">
        <v>106</v>
      </c>
      <c r="B246" s="363" t="s">
        <v>1547</v>
      </c>
      <c r="C246" s="364" t="s">
        <v>1548</v>
      </c>
      <c r="D246" s="365" t="s">
        <v>49</v>
      </c>
      <c r="E246" s="366" t="s">
        <v>23</v>
      </c>
      <c r="F246" s="366" t="s">
        <v>2374</v>
      </c>
      <c r="G246" s="363" t="s">
        <v>2375</v>
      </c>
      <c r="H246" s="366"/>
      <c r="I246" s="367">
        <v>132</v>
      </c>
      <c r="J246" s="368">
        <v>3.27</v>
      </c>
      <c r="K246" s="363" t="s">
        <v>30</v>
      </c>
      <c r="L246" s="344">
        <f>VLOOKUP(B246,'Hồ sơ CTSV'!$B$1:$C$1037,2,0)</f>
        <v>0</v>
      </c>
      <c r="M246" s="312">
        <f>VLOOKUP(B246,'DS Nợ HP'!$B$2:$C$293,2,0)</f>
        <v>0</v>
      </c>
      <c r="N246" s="369"/>
      <c r="O246" s="180"/>
    </row>
    <row r="247" spans="1:15" s="179" customFormat="1" ht="15" customHeight="1">
      <c r="A247" s="338">
        <v>107</v>
      </c>
      <c r="B247" s="363" t="s">
        <v>1635</v>
      </c>
      <c r="C247" s="364" t="s">
        <v>44</v>
      </c>
      <c r="D247" s="365" t="s">
        <v>49</v>
      </c>
      <c r="E247" s="366" t="s">
        <v>23</v>
      </c>
      <c r="F247" s="366" t="s">
        <v>2334</v>
      </c>
      <c r="G247" s="363" t="s">
        <v>144</v>
      </c>
      <c r="H247" s="366"/>
      <c r="I247" s="367">
        <v>132</v>
      </c>
      <c r="J247" s="368">
        <v>2.88</v>
      </c>
      <c r="K247" s="363" t="s">
        <v>24</v>
      </c>
      <c r="L247" s="344">
        <f>VLOOKUP(B247,'Hồ sơ CTSV'!$B$1:$C$1037,2,0)</f>
        <v>0</v>
      </c>
      <c r="M247" s="312"/>
      <c r="N247" s="369"/>
      <c r="O247" s="180"/>
    </row>
    <row r="248" spans="1:15" s="179" customFormat="1" ht="15" customHeight="1">
      <c r="A248" s="338">
        <v>108</v>
      </c>
      <c r="B248" s="363" t="s">
        <v>710</v>
      </c>
      <c r="C248" s="364" t="s">
        <v>126</v>
      </c>
      <c r="D248" s="365" t="s">
        <v>49</v>
      </c>
      <c r="E248" s="366" t="s">
        <v>23</v>
      </c>
      <c r="F248" s="366" t="s">
        <v>711</v>
      </c>
      <c r="G248" s="363" t="s">
        <v>143</v>
      </c>
      <c r="H248" s="366"/>
      <c r="I248" s="367">
        <v>132</v>
      </c>
      <c r="J248" s="368">
        <v>3.3</v>
      </c>
      <c r="K248" s="363" t="s">
        <v>30</v>
      </c>
      <c r="L248" s="344">
        <f>VLOOKUP(B248,'Hồ sơ CTSV'!$B$1:$C$1037,2,0)</f>
        <v>0</v>
      </c>
      <c r="M248" s="312"/>
      <c r="N248" s="369"/>
      <c r="O248" s="180"/>
    </row>
    <row r="249" spans="1:15" s="179" customFormat="1" ht="15" customHeight="1">
      <c r="A249" s="338">
        <v>109</v>
      </c>
      <c r="B249" s="363" t="s">
        <v>1884</v>
      </c>
      <c r="C249" s="364" t="s">
        <v>1885</v>
      </c>
      <c r="D249" s="365" t="s">
        <v>49</v>
      </c>
      <c r="E249" s="366" t="s">
        <v>23</v>
      </c>
      <c r="F249" s="366" t="s">
        <v>2376</v>
      </c>
      <c r="G249" s="363" t="s">
        <v>144</v>
      </c>
      <c r="H249" s="366"/>
      <c r="I249" s="367">
        <v>132</v>
      </c>
      <c r="J249" s="368">
        <v>2.77</v>
      </c>
      <c r="K249" s="363" t="s">
        <v>24</v>
      </c>
      <c r="L249" s="344">
        <f>VLOOKUP(B249,'Hồ sơ CTSV'!$B$1:$C$1037,2,0)</f>
        <v>0</v>
      </c>
      <c r="M249" s="312"/>
      <c r="N249" s="369"/>
      <c r="O249" s="180"/>
    </row>
    <row r="250" spans="1:15" s="179" customFormat="1" ht="15" customHeight="1">
      <c r="A250" s="338">
        <v>110</v>
      </c>
      <c r="B250" s="363" t="s">
        <v>1368</v>
      </c>
      <c r="C250" s="364" t="s">
        <v>387</v>
      </c>
      <c r="D250" s="365" t="s">
        <v>49</v>
      </c>
      <c r="E250" s="366" t="s">
        <v>23</v>
      </c>
      <c r="F250" s="366" t="s">
        <v>2377</v>
      </c>
      <c r="G250" s="363" t="s">
        <v>143</v>
      </c>
      <c r="H250" s="366"/>
      <c r="I250" s="367">
        <v>132</v>
      </c>
      <c r="J250" s="368">
        <v>2.93</v>
      </c>
      <c r="K250" s="363" t="s">
        <v>24</v>
      </c>
      <c r="L250" s="344">
        <f>VLOOKUP(B250,'Hồ sơ CTSV'!$B$1:$C$1037,2,0)</f>
        <v>0</v>
      </c>
      <c r="M250" s="312"/>
      <c r="N250" s="369"/>
      <c r="O250" s="180"/>
    </row>
    <row r="251" spans="1:15" s="179" customFormat="1" ht="15" customHeight="1">
      <c r="A251" s="338">
        <v>111</v>
      </c>
      <c r="B251" s="363" t="s">
        <v>1985</v>
      </c>
      <c r="C251" s="364" t="s">
        <v>1986</v>
      </c>
      <c r="D251" s="365" t="s">
        <v>170</v>
      </c>
      <c r="E251" s="366" t="s">
        <v>23</v>
      </c>
      <c r="F251" s="366" t="s">
        <v>685</v>
      </c>
      <c r="G251" s="363" t="s">
        <v>161</v>
      </c>
      <c r="H251" s="366"/>
      <c r="I251" s="367">
        <v>132</v>
      </c>
      <c r="J251" s="368">
        <v>2.75</v>
      </c>
      <c r="K251" s="363" t="s">
        <v>24</v>
      </c>
      <c r="L251" s="344">
        <f>VLOOKUP(B251,'Hồ sơ CTSV'!$B$1:$C$1037,2,0)</f>
        <v>0</v>
      </c>
      <c r="M251" s="312"/>
      <c r="N251" s="369"/>
      <c r="O251" s="180"/>
    </row>
    <row r="252" spans="1:15" s="179" customFormat="1" ht="15" customHeight="1">
      <c r="A252" s="338">
        <v>112</v>
      </c>
      <c r="B252" s="363" t="s">
        <v>1369</v>
      </c>
      <c r="C252" s="364" t="s">
        <v>172</v>
      </c>
      <c r="D252" s="365" t="s">
        <v>170</v>
      </c>
      <c r="E252" s="366" t="s">
        <v>23</v>
      </c>
      <c r="F252" s="366" t="s">
        <v>2383</v>
      </c>
      <c r="G252" s="363" t="s">
        <v>210</v>
      </c>
      <c r="H252" s="366"/>
      <c r="I252" s="367">
        <v>132</v>
      </c>
      <c r="J252" s="368">
        <v>2.72</v>
      </c>
      <c r="K252" s="363" t="s">
        <v>24</v>
      </c>
      <c r="L252" s="344">
        <f>VLOOKUP(B252,'Hồ sơ CTSV'!$B$1:$C$1037,2,0)</f>
        <v>0</v>
      </c>
      <c r="M252" s="312"/>
      <c r="N252" s="369"/>
      <c r="O252" s="180"/>
    </row>
    <row r="253" spans="1:15" s="179" customFormat="1" ht="15" customHeight="1">
      <c r="A253" s="338">
        <v>113</v>
      </c>
      <c r="B253" s="363" t="s">
        <v>1465</v>
      </c>
      <c r="C253" s="364" t="s">
        <v>1466</v>
      </c>
      <c r="D253" s="365" t="s">
        <v>1467</v>
      </c>
      <c r="E253" s="366" t="s">
        <v>29</v>
      </c>
      <c r="F253" s="366" t="s">
        <v>2329</v>
      </c>
      <c r="G253" s="363" t="s">
        <v>144</v>
      </c>
      <c r="H253" s="366"/>
      <c r="I253" s="367">
        <v>132</v>
      </c>
      <c r="J253" s="368">
        <v>3.1</v>
      </c>
      <c r="K253" s="363" t="s">
        <v>24</v>
      </c>
      <c r="L253" s="344">
        <f>VLOOKUP(B253,'Hồ sơ CTSV'!$B$1:$C$1037,2,0)</f>
        <v>0</v>
      </c>
      <c r="M253" s="312">
        <f>VLOOKUP(B253,'DS Nợ HP'!$B$2:$C$293,2,0)</f>
        <v>0</v>
      </c>
      <c r="N253" s="369"/>
      <c r="O253" s="180"/>
    </row>
    <row r="254" spans="1:15" s="179" customFormat="1" ht="15" customHeight="1">
      <c r="A254" s="338">
        <v>114</v>
      </c>
      <c r="B254" s="363" t="s">
        <v>1636</v>
      </c>
      <c r="C254" s="364" t="s">
        <v>1229</v>
      </c>
      <c r="D254" s="365" t="s">
        <v>1205</v>
      </c>
      <c r="E254" s="366" t="s">
        <v>23</v>
      </c>
      <c r="F254" s="366" t="s">
        <v>2379</v>
      </c>
      <c r="G254" s="363" t="s">
        <v>144</v>
      </c>
      <c r="H254" s="366"/>
      <c r="I254" s="367">
        <v>132</v>
      </c>
      <c r="J254" s="368">
        <v>3.36</v>
      </c>
      <c r="K254" s="363" t="s">
        <v>30</v>
      </c>
      <c r="L254" s="344">
        <f>VLOOKUP(B254,'Hồ sơ CTSV'!$B$1:$C$1037,2,0)</f>
        <v>0</v>
      </c>
      <c r="M254" s="312"/>
      <c r="N254" s="369"/>
      <c r="O254" s="180"/>
    </row>
    <row r="255" spans="1:15" s="179" customFormat="1" ht="15" customHeight="1">
      <c r="A255" s="338">
        <v>115</v>
      </c>
      <c r="B255" s="363" t="s">
        <v>1728</v>
      </c>
      <c r="C255" s="364" t="s">
        <v>1729</v>
      </c>
      <c r="D255" s="365" t="s">
        <v>1205</v>
      </c>
      <c r="E255" s="366" t="s">
        <v>29</v>
      </c>
      <c r="F255" s="366" t="s">
        <v>2381</v>
      </c>
      <c r="G255" s="363" t="s">
        <v>144</v>
      </c>
      <c r="H255" s="366"/>
      <c r="I255" s="367">
        <v>132</v>
      </c>
      <c r="J255" s="368">
        <v>3.64</v>
      </c>
      <c r="K255" s="363" t="s">
        <v>46</v>
      </c>
      <c r="L255" s="344">
        <f>VLOOKUP(B255,'Hồ sơ CTSV'!$B$1:$C$1037,2,0)</f>
        <v>0</v>
      </c>
      <c r="M255" s="312"/>
      <c r="N255" s="369"/>
      <c r="O255" s="180"/>
    </row>
    <row r="256" spans="1:15" s="179" customFormat="1" ht="15" customHeight="1">
      <c r="A256" s="338">
        <v>116</v>
      </c>
      <c r="B256" s="363" t="s">
        <v>1812</v>
      </c>
      <c r="C256" s="364" t="s">
        <v>1574</v>
      </c>
      <c r="D256" s="365" t="s">
        <v>1813</v>
      </c>
      <c r="E256" s="366" t="s">
        <v>23</v>
      </c>
      <c r="F256" s="371" t="s">
        <v>608</v>
      </c>
      <c r="G256" s="363" t="s">
        <v>141</v>
      </c>
      <c r="H256" s="366"/>
      <c r="I256" s="367">
        <v>132</v>
      </c>
      <c r="J256" s="368">
        <v>2.83</v>
      </c>
      <c r="K256" s="363" t="s">
        <v>24</v>
      </c>
      <c r="L256" s="344">
        <f>VLOOKUP(B256,'Hồ sơ CTSV'!$B$1:$C$1037,2,0)</f>
        <v>0</v>
      </c>
      <c r="M256" s="312"/>
      <c r="N256" s="369"/>
      <c r="O256" s="180"/>
    </row>
    <row r="257" spans="1:15" s="179" customFormat="1" ht="15" customHeight="1">
      <c r="A257" s="338">
        <v>117</v>
      </c>
      <c r="B257" s="363" t="s">
        <v>1886</v>
      </c>
      <c r="C257" s="364" t="s">
        <v>67</v>
      </c>
      <c r="D257" s="365" t="s">
        <v>841</v>
      </c>
      <c r="E257" s="366" t="s">
        <v>23</v>
      </c>
      <c r="F257" s="366" t="s">
        <v>671</v>
      </c>
      <c r="G257" s="363" t="s">
        <v>144</v>
      </c>
      <c r="H257" s="366"/>
      <c r="I257" s="367">
        <v>132</v>
      </c>
      <c r="J257" s="368">
        <v>2.89</v>
      </c>
      <c r="K257" s="363" t="s">
        <v>24</v>
      </c>
      <c r="L257" s="344">
        <f>VLOOKUP(B257,'Hồ sơ CTSV'!$B$1:$C$1037,2,0)</f>
        <v>0</v>
      </c>
      <c r="M257" s="312"/>
      <c r="N257" s="369"/>
      <c r="O257" s="180"/>
    </row>
    <row r="258" spans="1:15" s="179" customFormat="1" ht="15" customHeight="1">
      <c r="A258" s="338">
        <v>118</v>
      </c>
      <c r="B258" s="363" t="s">
        <v>1887</v>
      </c>
      <c r="C258" s="364" t="s">
        <v>44</v>
      </c>
      <c r="D258" s="365" t="s">
        <v>1888</v>
      </c>
      <c r="E258" s="366" t="s">
        <v>23</v>
      </c>
      <c r="F258" s="366" t="s">
        <v>2384</v>
      </c>
      <c r="G258" s="363" t="s">
        <v>192</v>
      </c>
      <c r="H258" s="366"/>
      <c r="I258" s="367">
        <v>132</v>
      </c>
      <c r="J258" s="368">
        <v>2.94</v>
      </c>
      <c r="K258" s="363" t="s">
        <v>24</v>
      </c>
      <c r="L258" s="344">
        <f>VLOOKUP(B258,'Hồ sơ CTSV'!$B$1:$C$1037,2,0)</f>
        <v>0</v>
      </c>
      <c r="M258" s="312"/>
      <c r="N258" s="369"/>
      <c r="O258" s="180"/>
    </row>
    <row r="259" spans="1:15" s="179" customFormat="1" ht="15" customHeight="1">
      <c r="A259" s="338">
        <v>119</v>
      </c>
      <c r="B259" s="363" t="s">
        <v>1987</v>
      </c>
      <c r="C259" s="364" t="s">
        <v>1988</v>
      </c>
      <c r="D259" s="365" t="s">
        <v>1888</v>
      </c>
      <c r="E259" s="366" t="s">
        <v>23</v>
      </c>
      <c r="F259" s="366" t="s">
        <v>2320</v>
      </c>
      <c r="G259" s="363" t="s">
        <v>142</v>
      </c>
      <c r="H259" s="366"/>
      <c r="I259" s="367">
        <v>132</v>
      </c>
      <c r="J259" s="368">
        <v>2.88</v>
      </c>
      <c r="K259" s="363" t="s">
        <v>24</v>
      </c>
      <c r="L259" s="344">
        <f>VLOOKUP(B259,'Hồ sơ CTSV'!$B$1:$C$1037,2,0)</f>
        <v>0</v>
      </c>
      <c r="M259" s="312"/>
      <c r="N259" s="369"/>
      <c r="O259" s="180"/>
    </row>
    <row r="260" spans="1:15" s="179" customFormat="1" ht="15" customHeight="1">
      <c r="A260" s="338">
        <v>120</v>
      </c>
      <c r="B260" s="363" t="s">
        <v>1730</v>
      </c>
      <c r="C260" s="364" t="s">
        <v>44</v>
      </c>
      <c r="D260" s="365" t="s">
        <v>208</v>
      </c>
      <c r="E260" s="366" t="s">
        <v>23</v>
      </c>
      <c r="F260" s="366" t="s">
        <v>2387</v>
      </c>
      <c r="G260" s="363" t="s">
        <v>144</v>
      </c>
      <c r="H260" s="366"/>
      <c r="I260" s="367">
        <v>132</v>
      </c>
      <c r="J260" s="368">
        <v>3.09</v>
      </c>
      <c r="K260" s="363" t="s">
        <v>24</v>
      </c>
      <c r="L260" s="344">
        <f>VLOOKUP(B260,'Hồ sơ CTSV'!$B$1:$C$1037,2,0)</f>
        <v>0</v>
      </c>
      <c r="M260" s="312"/>
      <c r="N260" s="369"/>
      <c r="O260" s="180"/>
    </row>
    <row r="261" spans="1:15" s="179" customFormat="1" ht="15" customHeight="1">
      <c r="A261" s="338">
        <v>121</v>
      </c>
      <c r="B261" s="363" t="s">
        <v>1814</v>
      </c>
      <c r="C261" s="364" t="s">
        <v>70</v>
      </c>
      <c r="D261" s="365" t="s">
        <v>208</v>
      </c>
      <c r="E261" s="366" t="s">
        <v>23</v>
      </c>
      <c r="F261" s="366" t="s">
        <v>2388</v>
      </c>
      <c r="G261" s="363" t="s">
        <v>144</v>
      </c>
      <c r="H261" s="366"/>
      <c r="I261" s="367">
        <v>132</v>
      </c>
      <c r="J261" s="368">
        <v>2.85</v>
      </c>
      <c r="K261" s="363" t="s">
        <v>24</v>
      </c>
      <c r="L261" s="344">
        <f>VLOOKUP(B261,'Hồ sơ CTSV'!$B$1:$C$1037,2,0)</f>
        <v>0</v>
      </c>
      <c r="M261" s="312"/>
      <c r="N261" s="369"/>
      <c r="O261" s="180"/>
    </row>
    <row r="262" spans="1:15" s="179" customFormat="1" ht="15" customHeight="1">
      <c r="A262" s="338">
        <v>122</v>
      </c>
      <c r="B262" s="363" t="s">
        <v>1637</v>
      </c>
      <c r="C262" s="364" t="s">
        <v>217</v>
      </c>
      <c r="D262" s="365" t="s">
        <v>1638</v>
      </c>
      <c r="E262" s="366" t="s">
        <v>23</v>
      </c>
      <c r="F262" s="366" t="s">
        <v>923</v>
      </c>
      <c r="G262" s="363" t="s">
        <v>161</v>
      </c>
      <c r="H262" s="366"/>
      <c r="I262" s="367">
        <v>132</v>
      </c>
      <c r="J262" s="368">
        <v>3.26</v>
      </c>
      <c r="K262" s="363" t="s">
        <v>30</v>
      </c>
      <c r="L262" s="344">
        <f>VLOOKUP(B262,'Hồ sơ CTSV'!$B$1:$C$1037,2,0)</f>
        <v>0</v>
      </c>
      <c r="M262" s="312"/>
      <c r="N262" s="369"/>
      <c r="O262" s="180"/>
    </row>
    <row r="263" spans="1:15" s="179" customFormat="1" ht="15" customHeight="1">
      <c r="A263" s="338">
        <v>123</v>
      </c>
      <c r="B263" s="363" t="s">
        <v>1989</v>
      </c>
      <c r="C263" s="364" t="s">
        <v>1687</v>
      </c>
      <c r="D263" s="365" t="s">
        <v>209</v>
      </c>
      <c r="E263" s="366" t="s">
        <v>23</v>
      </c>
      <c r="F263" s="366" t="s">
        <v>1028</v>
      </c>
      <c r="G263" s="363" t="s">
        <v>144</v>
      </c>
      <c r="H263" s="366"/>
      <c r="I263" s="367">
        <v>132</v>
      </c>
      <c r="J263" s="368">
        <v>2.77</v>
      </c>
      <c r="K263" s="363" t="s">
        <v>24</v>
      </c>
      <c r="L263" s="344">
        <f>VLOOKUP(B263,'Hồ sơ CTSV'!$B$1:$C$1037,2,0)</f>
        <v>0</v>
      </c>
      <c r="M263" s="312"/>
      <c r="N263" s="369"/>
      <c r="O263" s="180"/>
    </row>
    <row r="264" spans="1:15" s="179" customFormat="1" ht="15" customHeight="1">
      <c r="A264" s="338">
        <v>124</v>
      </c>
      <c r="B264" s="363" t="s">
        <v>1370</v>
      </c>
      <c r="C264" s="364" t="s">
        <v>1371</v>
      </c>
      <c r="D264" s="365" t="s">
        <v>209</v>
      </c>
      <c r="E264" s="366" t="s">
        <v>23</v>
      </c>
      <c r="F264" s="366" t="s">
        <v>2389</v>
      </c>
      <c r="G264" s="363" t="s">
        <v>144</v>
      </c>
      <c r="H264" s="366"/>
      <c r="I264" s="367">
        <v>132</v>
      </c>
      <c r="J264" s="368">
        <v>2.71</v>
      </c>
      <c r="K264" s="363" t="s">
        <v>24</v>
      </c>
      <c r="L264" s="344">
        <f>VLOOKUP(B264,'Hồ sơ CTSV'!$B$1:$C$1037,2,0)</f>
        <v>0</v>
      </c>
      <c r="M264" s="312"/>
      <c r="N264" s="369"/>
      <c r="O264" s="180"/>
    </row>
    <row r="265" spans="1:15" s="179" customFormat="1" ht="15" customHeight="1">
      <c r="A265" s="338">
        <v>125</v>
      </c>
      <c r="B265" s="363" t="s">
        <v>1470</v>
      </c>
      <c r="C265" s="364" t="s">
        <v>1471</v>
      </c>
      <c r="D265" s="365" t="s">
        <v>53</v>
      </c>
      <c r="E265" s="366" t="s">
        <v>23</v>
      </c>
      <c r="F265" s="366" t="s">
        <v>2390</v>
      </c>
      <c r="G265" s="363" t="s">
        <v>144</v>
      </c>
      <c r="H265" s="366"/>
      <c r="I265" s="367">
        <v>132</v>
      </c>
      <c r="J265" s="368">
        <v>3.07</v>
      </c>
      <c r="K265" s="363" t="s">
        <v>24</v>
      </c>
      <c r="L265" s="344">
        <f>VLOOKUP(B265,'Hồ sơ CTSV'!$B$1:$C$1037,2,0)</f>
        <v>0</v>
      </c>
      <c r="M265" s="312"/>
      <c r="N265" s="369"/>
      <c r="O265" s="180"/>
    </row>
    <row r="266" spans="1:15" s="179" customFormat="1" ht="15" customHeight="1">
      <c r="A266" s="338">
        <v>126</v>
      </c>
      <c r="B266" s="363" t="s">
        <v>1639</v>
      </c>
      <c r="C266" s="364" t="s">
        <v>1640</v>
      </c>
      <c r="D266" s="365" t="s">
        <v>53</v>
      </c>
      <c r="E266" s="366" t="s">
        <v>23</v>
      </c>
      <c r="F266" s="366" t="s">
        <v>2391</v>
      </c>
      <c r="G266" s="363" t="s">
        <v>143</v>
      </c>
      <c r="H266" s="366"/>
      <c r="I266" s="367">
        <v>132</v>
      </c>
      <c r="J266" s="368">
        <v>3.23</v>
      </c>
      <c r="K266" s="363" t="s">
        <v>30</v>
      </c>
      <c r="L266" s="344">
        <f>VLOOKUP(B266,'Hồ sơ CTSV'!$B$1:$C$1037,2,0)</f>
        <v>0</v>
      </c>
      <c r="M266" s="312"/>
      <c r="N266" s="369"/>
      <c r="O266" s="180"/>
    </row>
    <row r="267" spans="1:15" s="179" customFormat="1" ht="15" customHeight="1">
      <c r="A267" s="338">
        <v>127</v>
      </c>
      <c r="B267" s="363" t="s">
        <v>712</v>
      </c>
      <c r="C267" s="364" t="s">
        <v>713</v>
      </c>
      <c r="D267" s="365" t="s">
        <v>53</v>
      </c>
      <c r="E267" s="366" t="s">
        <v>23</v>
      </c>
      <c r="F267" s="371" t="s">
        <v>714</v>
      </c>
      <c r="G267" s="363" t="s">
        <v>143</v>
      </c>
      <c r="H267" s="366"/>
      <c r="I267" s="367">
        <v>132</v>
      </c>
      <c r="J267" s="368">
        <v>2.69</v>
      </c>
      <c r="K267" s="363" t="s">
        <v>24</v>
      </c>
      <c r="L267" s="344">
        <f>VLOOKUP(B267,'Hồ sơ CTSV'!$B$1:$C$1037,2,0)</f>
        <v>0</v>
      </c>
      <c r="M267" s="312"/>
      <c r="N267" s="369"/>
      <c r="O267" s="180"/>
    </row>
    <row r="268" spans="1:15" s="179" customFormat="1" ht="15" customHeight="1">
      <c r="A268" s="338">
        <v>128</v>
      </c>
      <c r="B268" s="363" t="s">
        <v>1889</v>
      </c>
      <c r="C268" s="364" t="s">
        <v>1890</v>
      </c>
      <c r="D268" s="365" t="s">
        <v>53</v>
      </c>
      <c r="E268" s="366" t="s">
        <v>29</v>
      </c>
      <c r="F268" s="366" t="s">
        <v>285</v>
      </c>
      <c r="G268" s="363" t="s">
        <v>142</v>
      </c>
      <c r="H268" s="366"/>
      <c r="I268" s="367">
        <v>132</v>
      </c>
      <c r="J268" s="368">
        <v>3.14</v>
      </c>
      <c r="K268" s="363" t="s">
        <v>24</v>
      </c>
      <c r="L268" s="344">
        <f>VLOOKUP(B268,'Hồ sơ CTSV'!$B$1:$C$1037,2,0)</f>
        <v>0</v>
      </c>
      <c r="M268" s="312"/>
      <c r="N268" s="369"/>
      <c r="O268" s="180"/>
    </row>
    <row r="269" spans="1:15" s="179" customFormat="1" ht="15" customHeight="1">
      <c r="A269" s="338">
        <v>129</v>
      </c>
      <c r="B269" s="363" t="s">
        <v>1372</v>
      </c>
      <c r="C269" s="364" t="s">
        <v>1285</v>
      </c>
      <c r="D269" s="365" t="s">
        <v>53</v>
      </c>
      <c r="E269" s="366" t="s">
        <v>23</v>
      </c>
      <c r="F269" s="366" t="s">
        <v>2392</v>
      </c>
      <c r="G269" s="363" t="s">
        <v>152</v>
      </c>
      <c r="H269" s="366"/>
      <c r="I269" s="367">
        <v>132</v>
      </c>
      <c r="J269" s="368">
        <v>2.64</v>
      </c>
      <c r="K269" s="363" t="s">
        <v>24</v>
      </c>
      <c r="L269" s="344">
        <f>VLOOKUP(B269,'Hồ sơ CTSV'!$B$1:$C$1037,2,0)</f>
        <v>0</v>
      </c>
      <c r="M269" s="312"/>
      <c r="N269" s="369"/>
      <c r="O269" s="180"/>
    </row>
    <row r="270" spans="1:15" s="179" customFormat="1" ht="15" customHeight="1">
      <c r="A270" s="338">
        <v>130</v>
      </c>
      <c r="B270" s="363" t="s">
        <v>1472</v>
      </c>
      <c r="C270" s="364" t="s">
        <v>1473</v>
      </c>
      <c r="D270" s="365" t="s">
        <v>53</v>
      </c>
      <c r="E270" s="366" t="s">
        <v>23</v>
      </c>
      <c r="F270" s="366" t="s">
        <v>587</v>
      </c>
      <c r="G270" s="363" t="s">
        <v>144</v>
      </c>
      <c r="H270" s="366"/>
      <c r="I270" s="367">
        <v>132</v>
      </c>
      <c r="J270" s="368">
        <v>2.48</v>
      </c>
      <c r="K270" s="363" t="s">
        <v>145</v>
      </c>
      <c r="L270" s="344">
        <f>VLOOKUP(B270,'Hồ sơ CTSV'!$B$1:$C$1037,2,0)</f>
        <v>0</v>
      </c>
      <c r="M270" s="312"/>
      <c r="N270" s="369"/>
      <c r="O270" s="180"/>
    </row>
    <row r="271" spans="1:15" s="179" customFormat="1" ht="15" customHeight="1">
      <c r="A271" s="338">
        <v>131</v>
      </c>
      <c r="B271" s="363" t="s">
        <v>1552</v>
      </c>
      <c r="C271" s="364" t="s">
        <v>1553</v>
      </c>
      <c r="D271" s="365" t="s">
        <v>53</v>
      </c>
      <c r="E271" s="366" t="s">
        <v>23</v>
      </c>
      <c r="F271" s="366" t="s">
        <v>2381</v>
      </c>
      <c r="G271" s="363" t="s">
        <v>143</v>
      </c>
      <c r="H271" s="366"/>
      <c r="I271" s="367">
        <v>132</v>
      </c>
      <c r="J271" s="368">
        <v>2.57</v>
      </c>
      <c r="K271" s="363" t="s">
        <v>24</v>
      </c>
      <c r="L271" s="344">
        <f>VLOOKUP(B271,'Hồ sơ CTSV'!$B$1:$C$1037,2,0)</f>
        <v>0</v>
      </c>
      <c r="M271" s="312"/>
      <c r="N271" s="369"/>
      <c r="O271" s="180"/>
    </row>
    <row r="272" spans="1:15" s="179" customFormat="1" ht="15" customHeight="1">
      <c r="A272" s="338">
        <v>132</v>
      </c>
      <c r="B272" s="363" t="s">
        <v>1641</v>
      </c>
      <c r="C272" s="364" t="s">
        <v>93</v>
      </c>
      <c r="D272" s="365" t="s">
        <v>1116</v>
      </c>
      <c r="E272" s="366" t="s">
        <v>23</v>
      </c>
      <c r="F272" s="366" t="s">
        <v>2393</v>
      </c>
      <c r="G272" s="363" t="s">
        <v>144</v>
      </c>
      <c r="H272" s="366"/>
      <c r="I272" s="367">
        <v>132</v>
      </c>
      <c r="J272" s="368">
        <v>2.79</v>
      </c>
      <c r="K272" s="363" t="s">
        <v>24</v>
      </c>
      <c r="L272" s="344">
        <f>VLOOKUP(B272,'Hồ sơ CTSV'!$B$1:$C$1037,2,0)</f>
        <v>0</v>
      </c>
      <c r="M272" s="312"/>
      <c r="N272" s="369"/>
      <c r="O272" s="180"/>
    </row>
    <row r="273" spans="1:15" s="179" customFormat="1" ht="15" customHeight="1">
      <c r="A273" s="338">
        <v>133</v>
      </c>
      <c r="B273" s="363" t="s">
        <v>1815</v>
      </c>
      <c r="C273" s="364" t="s">
        <v>148</v>
      </c>
      <c r="D273" s="365" t="s">
        <v>1116</v>
      </c>
      <c r="E273" s="366" t="s">
        <v>23</v>
      </c>
      <c r="F273" s="366" t="s">
        <v>2394</v>
      </c>
      <c r="G273" s="363" t="s">
        <v>142</v>
      </c>
      <c r="H273" s="366"/>
      <c r="I273" s="367">
        <v>132</v>
      </c>
      <c r="J273" s="368">
        <v>2.78</v>
      </c>
      <c r="K273" s="363" t="s">
        <v>24</v>
      </c>
      <c r="L273" s="344">
        <f>VLOOKUP(B273,'Hồ sơ CTSV'!$B$1:$C$1037,2,0)</f>
        <v>0</v>
      </c>
      <c r="M273" s="312"/>
      <c r="N273" s="369"/>
      <c r="O273" s="180"/>
    </row>
    <row r="274" spans="1:15" s="179" customFormat="1" ht="15" customHeight="1">
      <c r="A274" s="338">
        <v>134</v>
      </c>
      <c r="B274" s="363" t="s">
        <v>1891</v>
      </c>
      <c r="C274" s="364" t="s">
        <v>40</v>
      </c>
      <c r="D274" s="365" t="s">
        <v>1116</v>
      </c>
      <c r="E274" s="366" t="s">
        <v>23</v>
      </c>
      <c r="F274" s="366" t="s">
        <v>676</v>
      </c>
      <c r="G274" s="363" t="s">
        <v>144</v>
      </c>
      <c r="H274" s="366"/>
      <c r="I274" s="367">
        <v>132</v>
      </c>
      <c r="J274" s="368">
        <v>2.86</v>
      </c>
      <c r="K274" s="363" t="s">
        <v>24</v>
      </c>
      <c r="L274" s="344">
        <f>VLOOKUP(B274,'Hồ sơ CTSV'!$B$1:$C$1037,2,0)</f>
        <v>0</v>
      </c>
      <c r="M274" s="312"/>
      <c r="N274" s="369"/>
      <c r="O274" s="180"/>
    </row>
    <row r="275" spans="1:15" s="179" customFormat="1" ht="15" customHeight="1">
      <c r="A275" s="338">
        <v>135</v>
      </c>
      <c r="B275" s="363" t="s">
        <v>1992</v>
      </c>
      <c r="C275" s="364" t="s">
        <v>40</v>
      </c>
      <c r="D275" s="365" t="s">
        <v>1116</v>
      </c>
      <c r="E275" s="366" t="s">
        <v>23</v>
      </c>
      <c r="F275" s="371" t="s">
        <v>2605</v>
      </c>
      <c r="G275" s="363" t="s">
        <v>142</v>
      </c>
      <c r="H275" s="366"/>
      <c r="I275" s="367">
        <v>132</v>
      </c>
      <c r="J275" s="368">
        <v>2.85</v>
      </c>
      <c r="K275" s="363" t="s">
        <v>24</v>
      </c>
      <c r="L275" s="344">
        <f>VLOOKUP(B275,'Hồ sơ CTSV'!$B$1:$C$1037,2,0)</f>
        <v>0</v>
      </c>
      <c r="M275" s="312"/>
      <c r="N275" s="369"/>
      <c r="O275" s="180"/>
    </row>
    <row r="276" spans="1:15" s="179" customFormat="1" ht="15" customHeight="1">
      <c r="A276" s="338">
        <v>136</v>
      </c>
      <c r="B276" s="363" t="s">
        <v>1373</v>
      </c>
      <c r="C276" s="364" t="s">
        <v>1374</v>
      </c>
      <c r="D276" s="365" t="s">
        <v>1116</v>
      </c>
      <c r="E276" s="366" t="s">
        <v>23</v>
      </c>
      <c r="F276" s="366" t="s">
        <v>735</v>
      </c>
      <c r="G276" s="363" t="s">
        <v>144</v>
      </c>
      <c r="H276" s="366"/>
      <c r="I276" s="367">
        <v>132</v>
      </c>
      <c r="J276" s="368">
        <v>3.06</v>
      </c>
      <c r="K276" s="363" t="s">
        <v>24</v>
      </c>
      <c r="L276" s="344">
        <f>VLOOKUP(B276,'Hồ sơ CTSV'!$B$1:$C$1037,2,0)</f>
        <v>0</v>
      </c>
      <c r="M276" s="312"/>
      <c r="N276" s="369"/>
      <c r="O276" s="180"/>
    </row>
    <row r="277" spans="1:15" s="179" customFormat="1" ht="15" customHeight="1">
      <c r="A277" s="338">
        <v>137</v>
      </c>
      <c r="B277" s="363" t="s">
        <v>1474</v>
      </c>
      <c r="C277" s="364" t="s">
        <v>1475</v>
      </c>
      <c r="D277" s="365" t="s">
        <v>998</v>
      </c>
      <c r="E277" s="366" t="s">
        <v>29</v>
      </c>
      <c r="F277" s="366" t="s">
        <v>299</v>
      </c>
      <c r="G277" s="363" t="s">
        <v>143</v>
      </c>
      <c r="H277" s="366"/>
      <c r="I277" s="367">
        <v>132</v>
      </c>
      <c r="J277" s="368">
        <v>2.87</v>
      </c>
      <c r="K277" s="363" t="s">
        <v>24</v>
      </c>
      <c r="L277" s="344">
        <f>VLOOKUP(B277,'Hồ sơ CTSV'!$B$1:$C$1037,2,0)</f>
        <v>0</v>
      </c>
      <c r="M277" s="312"/>
      <c r="N277" s="369"/>
      <c r="O277" s="180"/>
    </row>
    <row r="278" spans="1:15" s="179" customFormat="1" ht="15" customHeight="1">
      <c r="A278" s="338">
        <v>138</v>
      </c>
      <c r="B278" s="363" t="s">
        <v>1642</v>
      </c>
      <c r="C278" s="364" t="s">
        <v>1105</v>
      </c>
      <c r="D278" s="365" t="s">
        <v>1643</v>
      </c>
      <c r="E278" s="366" t="s">
        <v>23</v>
      </c>
      <c r="F278" s="366" t="s">
        <v>2395</v>
      </c>
      <c r="G278" s="363" t="s">
        <v>144</v>
      </c>
      <c r="H278" s="366"/>
      <c r="I278" s="367">
        <v>132</v>
      </c>
      <c r="J278" s="368">
        <v>3.01</v>
      </c>
      <c r="K278" s="363" t="s">
        <v>24</v>
      </c>
      <c r="L278" s="344">
        <f>VLOOKUP(B278,'Hồ sơ CTSV'!$B$1:$C$1037,2,0)</f>
        <v>0</v>
      </c>
      <c r="M278" s="312"/>
      <c r="N278" s="369"/>
      <c r="O278" s="180"/>
    </row>
    <row r="279" spans="1:15" s="179" customFormat="1" ht="15" customHeight="1">
      <c r="A279" s="338">
        <v>139</v>
      </c>
      <c r="B279" s="363" t="s">
        <v>1816</v>
      </c>
      <c r="C279" s="364" t="s">
        <v>1817</v>
      </c>
      <c r="D279" s="365" t="s">
        <v>374</v>
      </c>
      <c r="E279" s="366" t="s">
        <v>29</v>
      </c>
      <c r="F279" s="366" t="s">
        <v>587</v>
      </c>
      <c r="G279" s="363" t="s">
        <v>2375</v>
      </c>
      <c r="H279" s="366"/>
      <c r="I279" s="367">
        <v>132</v>
      </c>
      <c r="J279" s="368">
        <v>2.7</v>
      </c>
      <c r="K279" s="363" t="s">
        <v>24</v>
      </c>
      <c r="L279" s="344">
        <f>VLOOKUP(B279,'Hồ sơ CTSV'!$B$1:$C$1037,2,0)</f>
        <v>0</v>
      </c>
      <c r="M279" s="312"/>
      <c r="N279" s="369"/>
      <c r="O279" s="180"/>
    </row>
    <row r="280" spans="1:15" s="179" customFormat="1" ht="15" customHeight="1">
      <c r="A280" s="338">
        <v>140</v>
      </c>
      <c r="B280" s="363" t="s">
        <v>1375</v>
      </c>
      <c r="C280" s="364" t="s">
        <v>1376</v>
      </c>
      <c r="D280" s="365" t="s">
        <v>1377</v>
      </c>
      <c r="E280" s="366" t="s">
        <v>23</v>
      </c>
      <c r="F280" s="366" t="s">
        <v>2396</v>
      </c>
      <c r="G280" s="363" t="s">
        <v>144</v>
      </c>
      <c r="H280" s="366"/>
      <c r="I280" s="367">
        <v>132</v>
      </c>
      <c r="J280" s="368">
        <v>2.56</v>
      </c>
      <c r="K280" s="363" t="s">
        <v>24</v>
      </c>
      <c r="L280" s="344">
        <f>VLOOKUP(B280,'Hồ sơ CTSV'!$B$1:$C$1037,2,0)</f>
        <v>0</v>
      </c>
      <c r="M280" s="312"/>
      <c r="N280" s="369"/>
      <c r="O280" s="180"/>
    </row>
    <row r="281" spans="1:15" s="179" customFormat="1" ht="15" customHeight="1">
      <c r="A281" s="338">
        <v>141</v>
      </c>
      <c r="B281" s="363" t="s">
        <v>1993</v>
      </c>
      <c r="C281" s="364" t="s">
        <v>40</v>
      </c>
      <c r="D281" s="365" t="s">
        <v>1994</v>
      </c>
      <c r="E281" s="366" t="s">
        <v>23</v>
      </c>
      <c r="F281" s="366" t="s">
        <v>643</v>
      </c>
      <c r="G281" s="363" t="s">
        <v>152</v>
      </c>
      <c r="H281" s="366"/>
      <c r="I281" s="367">
        <v>132</v>
      </c>
      <c r="J281" s="368">
        <v>2.58</v>
      </c>
      <c r="K281" s="363" t="s">
        <v>24</v>
      </c>
      <c r="L281" s="344">
        <f>VLOOKUP(B281,'Hồ sơ CTSV'!$B$1:$C$1037,2,0)</f>
        <v>0</v>
      </c>
      <c r="M281" s="312"/>
      <c r="N281" s="369"/>
      <c r="O281" s="180"/>
    </row>
    <row r="282" spans="1:15" s="179" customFormat="1" ht="15" customHeight="1">
      <c r="A282" s="338">
        <v>142</v>
      </c>
      <c r="B282" s="363" t="s">
        <v>1476</v>
      </c>
      <c r="C282" s="364" t="s">
        <v>221</v>
      </c>
      <c r="D282" s="365" t="s">
        <v>1477</v>
      </c>
      <c r="E282" s="366" t="s">
        <v>29</v>
      </c>
      <c r="F282" s="366" t="s">
        <v>2397</v>
      </c>
      <c r="G282" s="363" t="s">
        <v>2398</v>
      </c>
      <c r="H282" s="366"/>
      <c r="I282" s="367">
        <v>132</v>
      </c>
      <c r="J282" s="368">
        <v>3.08</v>
      </c>
      <c r="K282" s="363" t="s">
        <v>24</v>
      </c>
      <c r="L282" s="344">
        <f>VLOOKUP(B282,'Hồ sơ CTSV'!$B$1:$C$1037,2,0)</f>
        <v>0</v>
      </c>
      <c r="M282" s="312"/>
      <c r="N282" s="369"/>
      <c r="O282" s="180"/>
    </row>
    <row r="283" spans="1:15" s="179" customFormat="1" ht="15" customHeight="1">
      <c r="A283" s="338">
        <v>143</v>
      </c>
      <c r="B283" s="363" t="s">
        <v>1556</v>
      </c>
      <c r="C283" s="364" t="s">
        <v>88</v>
      </c>
      <c r="D283" s="365" t="s">
        <v>54</v>
      </c>
      <c r="E283" s="366" t="s">
        <v>23</v>
      </c>
      <c r="F283" s="366" t="s">
        <v>660</v>
      </c>
      <c r="G283" s="363" t="s">
        <v>144</v>
      </c>
      <c r="H283" s="366"/>
      <c r="I283" s="367">
        <v>132</v>
      </c>
      <c r="J283" s="368">
        <v>2.82</v>
      </c>
      <c r="K283" s="363" t="s">
        <v>24</v>
      </c>
      <c r="L283" s="344">
        <f>VLOOKUP(B283,'Hồ sơ CTSV'!$B$1:$C$1037,2,0)</f>
        <v>0</v>
      </c>
      <c r="M283" s="312"/>
      <c r="N283" s="369"/>
      <c r="O283" s="180"/>
    </row>
    <row r="284" spans="1:15" s="179" customFormat="1" ht="15" customHeight="1">
      <c r="A284" s="338">
        <v>144</v>
      </c>
      <c r="B284" s="363" t="s">
        <v>1644</v>
      </c>
      <c r="C284" s="364" t="s">
        <v>1645</v>
      </c>
      <c r="D284" s="365" t="s">
        <v>54</v>
      </c>
      <c r="E284" s="366" t="s">
        <v>23</v>
      </c>
      <c r="F284" s="366" t="s">
        <v>770</v>
      </c>
      <c r="G284" s="363" t="s">
        <v>161</v>
      </c>
      <c r="H284" s="366"/>
      <c r="I284" s="367">
        <v>132</v>
      </c>
      <c r="J284" s="368">
        <v>2.82</v>
      </c>
      <c r="K284" s="363" t="s">
        <v>24</v>
      </c>
      <c r="L284" s="344">
        <f>VLOOKUP(B284,'Hồ sơ CTSV'!$B$1:$C$1037,2,0)</f>
        <v>0</v>
      </c>
      <c r="M284" s="312"/>
      <c r="N284" s="369"/>
      <c r="O284" s="180"/>
    </row>
    <row r="285" spans="1:15" s="179" customFormat="1" ht="15" customHeight="1">
      <c r="A285" s="338">
        <v>145</v>
      </c>
      <c r="B285" s="363" t="s">
        <v>1378</v>
      </c>
      <c r="C285" s="364" t="s">
        <v>36</v>
      </c>
      <c r="D285" s="365" t="s">
        <v>176</v>
      </c>
      <c r="E285" s="366" t="s">
        <v>23</v>
      </c>
      <c r="F285" s="366" t="s">
        <v>2399</v>
      </c>
      <c r="G285" s="363" t="s">
        <v>142</v>
      </c>
      <c r="H285" s="366"/>
      <c r="I285" s="367">
        <v>132</v>
      </c>
      <c r="J285" s="368">
        <v>2.68</v>
      </c>
      <c r="K285" s="363" t="s">
        <v>24</v>
      </c>
      <c r="L285" s="344">
        <f>VLOOKUP(B285,'Hồ sơ CTSV'!$B$1:$C$1037,2,0)</f>
        <v>0</v>
      </c>
      <c r="M285" s="312"/>
      <c r="N285" s="369"/>
      <c r="O285" s="180"/>
    </row>
    <row r="286" spans="1:15" s="179" customFormat="1" ht="15" customHeight="1">
      <c r="A286" s="338">
        <v>146</v>
      </c>
      <c r="B286" s="363" t="s">
        <v>1557</v>
      </c>
      <c r="C286" s="364" t="s">
        <v>148</v>
      </c>
      <c r="D286" s="365" t="s">
        <v>55</v>
      </c>
      <c r="E286" s="366" t="s">
        <v>23</v>
      </c>
      <c r="F286" s="366" t="s">
        <v>827</v>
      </c>
      <c r="G286" s="363" t="s">
        <v>256</v>
      </c>
      <c r="H286" s="366"/>
      <c r="I286" s="367">
        <v>132</v>
      </c>
      <c r="J286" s="368">
        <v>3.3</v>
      </c>
      <c r="K286" s="363" t="s">
        <v>30</v>
      </c>
      <c r="L286" s="344">
        <f>VLOOKUP(B286,'Hồ sơ CTSV'!$B$1:$C$1037,2,0)</f>
        <v>0</v>
      </c>
      <c r="M286" s="312"/>
      <c r="N286" s="369"/>
      <c r="O286" s="180"/>
    </row>
    <row r="287" spans="1:15" s="179" customFormat="1" ht="15" customHeight="1">
      <c r="A287" s="338">
        <v>147</v>
      </c>
      <c r="B287" s="363" t="s">
        <v>1646</v>
      </c>
      <c r="C287" s="364" t="s">
        <v>164</v>
      </c>
      <c r="D287" s="365" t="s">
        <v>55</v>
      </c>
      <c r="E287" s="366" t="s">
        <v>23</v>
      </c>
      <c r="F287" s="366" t="s">
        <v>957</v>
      </c>
      <c r="G287" s="363" t="s">
        <v>141</v>
      </c>
      <c r="H287" s="366"/>
      <c r="I287" s="367">
        <v>132</v>
      </c>
      <c r="J287" s="368">
        <v>2.65</v>
      </c>
      <c r="K287" s="363" t="s">
        <v>24</v>
      </c>
      <c r="L287" s="344">
        <f>VLOOKUP(B287,'Hồ sơ CTSV'!$B$1:$C$1037,2,0)</f>
        <v>0</v>
      </c>
      <c r="M287" s="312"/>
      <c r="N287" s="369"/>
      <c r="O287" s="180"/>
    </row>
    <row r="288" spans="1:15" s="179" customFormat="1" ht="15" customHeight="1">
      <c r="A288" s="338">
        <v>148</v>
      </c>
      <c r="B288" s="363" t="s">
        <v>1734</v>
      </c>
      <c r="C288" s="364" t="s">
        <v>1735</v>
      </c>
      <c r="D288" s="365" t="s">
        <v>1736</v>
      </c>
      <c r="E288" s="366" t="s">
        <v>29</v>
      </c>
      <c r="F288" s="366" t="s">
        <v>339</v>
      </c>
      <c r="G288" s="363" t="s">
        <v>144</v>
      </c>
      <c r="H288" s="366"/>
      <c r="I288" s="367">
        <v>132</v>
      </c>
      <c r="J288" s="368">
        <v>3</v>
      </c>
      <c r="K288" s="363" t="s">
        <v>24</v>
      </c>
      <c r="L288" s="344">
        <f>VLOOKUP(B288,'Hồ sơ CTSV'!$B$1:$C$1037,2,0)</f>
        <v>0</v>
      </c>
      <c r="M288" s="312"/>
      <c r="N288" s="369"/>
      <c r="O288" s="180"/>
    </row>
    <row r="289" spans="1:15" s="179" customFormat="1" ht="15" customHeight="1">
      <c r="A289" s="338">
        <v>149</v>
      </c>
      <c r="B289" s="363" t="s">
        <v>1892</v>
      </c>
      <c r="C289" s="364" t="s">
        <v>1893</v>
      </c>
      <c r="D289" s="365" t="s">
        <v>1894</v>
      </c>
      <c r="E289" s="366" t="s">
        <v>23</v>
      </c>
      <c r="F289" s="366" t="s">
        <v>912</v>
      </c>
      <c r="G289" s="363" t="s">
        <v>161</v>
      </c>
      <c r="H289" s="366"/>
      <c r="I289" s="367">
        <v>132</v>
      </c>
      <c r="J289" s="368">
        <v>3.04</v>
      </c>
      <c r="K289" s="363" t="s">
        <v>24</v>
      </c>
      <c r="L289" s="344">
        <f>VLOOKUP(B289,'Hồ sơ CTSV'!$B$1:$C$1037,2,0)</f>
        <v>0</v>
      </c>
      <c r="M289" s="312"/>
      <c r="N289" s="369"/>
      <c r="O289" s="180"/>
    </row>
    <row r="290" spans="1:15" s="179" customFormat="1" ht="15" customHeight="1">
      <c r="A290" s="338">
        <v>150</v>
      </c>
      <c r="B290" s="363" t="s">
        <v>1379</v>
      </c>
      <c r="C290" s="364" t="s">
        <v>2400</v>
      </c>
      <c r="D290" s="365" t="s">
        <v>89</v>
      </c>
      <c r="E290" s="366" t="s">
        <v>23</v>
      </c>
      <c r="F290" s="366" t="s">
        <v>628</v>
      </c>
      <c r="G290" s="363" t="s">
        <v>144</v>
      </c>
      <c r="H290" s="366"/>
      <c r="I290" s="367">
        <v>132</v>
      </c>
      <c r="J290" s="368">
        <v>3.23</v>
      </c>
      <c r="K290" s="363" t="s">
        <v>30</v>
      </c>
      <c r="L290" s="344">
        <f>VLOOKUP(B290,'Hồ sơ CTSV'!$B$1:$C$1037,2,0)</f>
        <v>0</v>
      </c>
      <c r="M290" s="312"/>
      <c r="N290" s="369"/>
      <c r="O290" s="180"/>
    </row>
    <row r="291" spans="1:15" s="179" customFormat="1" ht="15" customHeight="1">
      <c r="A291" s="338">
        <v>151</v>
      </c>
      <c r="B291" s="363" t="s">
        <v>1478</v>
      </c>
      <c r="C291" s="364" t="s">
        <v>1479</v>
      </c>
      <c r="D291" s="365" t="s">
        <v>89</v>
      </c>
      <c r="E291" s="366" t="s">
        <v>23</v>
      </c>
      <c r="F291" s="366" t="s">
        <v>815</v>
      </c>
      <c r="G291" s="363" t="s">
        <v>144</v>
      </c>
      <c r="H291" s="366"/>
      <c r="I291" s="367">
        <v>132</v>
      </c>
      <c r="J291" s="368">
        <v>3.64</v>
      </c>
      <c r="K291" s="363" t="s">
        <v>46</v>
      </c>
      <c r="L291" s="344">
        <f>VLOOKUP(B291,'Hồ sơ CTSV'!$B$1:$C$1037,2,0)</f>
        <v>0</v>
      </c>
      <c r="M291" s="312"/>
      <c r="N291" s="369"/>
      <c r="O291" s="180"/>
    </row>
    <row r="292" spans="1:15" s="179" customFormat="1" ht="15" customHeight="1">
      <c r="A292" s="338">
        <v>152</v>
      </c>
      <c r="B292" s="363" t="s">
        <v>1647</v>
      </c>
      <c r="C292" s="364" t="s">
        <v>1648</v>
      </c>
      <c r="D292" s="365" t="s">
        <v>89</v>
      </c>
      <c r="E292" s="366" t="s">
        <v>23</v>
      </c>
      <c r="F292" s="366" t="s">
        <v>2401</v>
      </c>
      <c r="G292" s="363" t="s">
        <v>144</v>
      </c>
      <c r="H292" s="366"/>
      <c r="I292" s="367">
        <v>132</v>
      </c>
      <c r="J292" s="368">
        <v>3.76</v>
      </c>
      <c r="K292" s="363" t="s">
        <v>46</v>
      </c>
      <c r="L292" s="344">
        <f>VLOOKUP(B292,'Hồ sơ CTSV'!$B$1:$C$1037,2,0)</f>
        <v>0</v>
      </c>
      <c r="M292" s="312"/>
      <c r="N292" s="369"/>
      <c r="O292" s="180"/>
    </row>
    <row r="293" spans="1:15" s="179" customFormat="1" ht="15" customHeight="1">
      <c r="A293" s="338">
        <v>153</v>
      </c>
      <c r="B293" s="363" t="s">
        <v>1737</v>
      </c>
      <c r="C293" s="364" t="s">
        <v>1738</v>
      </c>
      <c r="D293" s="365" t="s">
        <v>89</v>
      </c>
      <c r="E293" s="366" t="s">
        <v>29</v>
      </c>
      <c r="F293" s="366" t="s">
        <v>927</v>
      </c>
      <c r="G293" s="363" t="s">
        <v>144</v>
      </c>
      <c r="H293" s="366"/>
      <c r="I293" s="367">
        <v>132</v>
      </c>
      <c r="J293" s="368">
        <v>3.41</v>
      </c>
      <c r="K293" s="363" t="s">
        <v>30</v>
      </c>
      <c r="L293" s="344">
        <f>VLOOKUP(B293,'Hồ sơ CTSV'!$B$1:$C$1037,2,0)</f>
        <v>0</v>
      </c>
      <c r="M293" s="312"/>
      <c r="N293" s="369"/>
      <c r="O293" s="180"/>
    </row>
    <row r="294" spans="1:15" s="179" customFormat="1" ht="15" customHeight="1">
      <c r="A294" s="338">
        <v>154</v>
      </c>
      <c r="B294" s="363" t="s">
        <v>1381</v>
      </c>
      <c r="C294" s="364" t="s">
        <v>1382</v>
      </c>
      <c r="D294" s="365" t="s">
        <v>56</v>
      </c>
      <c r="E294" s="366" t="s">
        <v>23</v>
      </c>
      <c r="F294" s="366" t="s">
        <v>905</v>
      </c>
      <c r="G294" s="363" t="s">
        <v>2402</v>
      </c>
      <c r="H294" s="366"/>
      <c r="I294" s="367">
        <v>132</v>
      </c>
      <c r="J294" s="368">
        <v>3.16</v>
      </c>
      <c r="K294" s="363" t="s">
        <v>24</v>
      </c>
      <c r="L294" s="344">
        <f>VLOOKUP(B294,'Hồ sơ CTSV'!$B$1:$C$1037,2,0)</f>
        <v>0</v>
      </c>
      <c r="M294" s="312"/>
      <c r="N294" s="369"/>
      <c r="O294" s="180"/>
    </row>
    <row r="295" spans="1:15" s="179" customFormat="1" ht="15" customHeight="1">
      <c r="A295" s="338">
        <v>155</v>
      </c>
      <c r="B295" s="363" t="s">
        <v>1558</v>
      </c>
      <c r="C295" s="364" t="s">
        <v>146</v>
      </c>
      <c r="D295" s="365" t="s">
        <v>56</v>
      </c>
      <c r="E295" s="366" t="s">
        <v>23</v>
      </c>
      <c r="F295" s="366" t="s">
        <v>2403</v>
      </c>
      <c r="G295" s="363" t="s">
        <v>147</v>
      </c>
      <c r="H295" s="366"/>
      <c r="I295" s="367">
        <v>132</v>
      </c>
      <c r="J295" s="368">
        <v>2.78</v>
      </c>
      <c r="K295" s="363" t="s">
        <v>24</v>
      </c>
      <c r="L295" s="344">
        <f>VLOOKUP(B295,'Hồ sơ CTSV'!$B$1:$C$1037,2,0)</f>
        <v>0</v>
      </c>
      <c r="M295" s="312"/>
      <c r="N295" s="369"/>
      <c r="O295" s="180"/>
    </row>
    <row r="296" spans="1:15" s="179" customFormat="1" ht="15" customHeight="1">
      <c r="A296" s="338">
        <v>156</v>
      </c>
      <c r="B296" s="363" t="s">
        <v>1649</v>
      </c>
      <c r="C296" s="364" t="s">
        <v>1650</v>
      </c>
      <c r="D296" s="365" t="s">
        <v>56</v>
      </c>
      <c r="E296" s="366" t="s">
        <v>23</v>
      </c>
      <c r="F296" s="366" t="s">
        <v>2404</v>
      </c>
      <c r="G296" s="363" t="s">
        <v>144</v>
      </c>
      <c r="H296" s="366"/>
      <c r="I296" s="367">
        <v>132</v>
      </c>
      <c r="J296" s="368">
        <v>3.07</v>
      </c>
      <c r="K296" s="363" t="s">
        <v>24</v>
      </c>
      <c r="L296" s="344">
        <f>VLOOKUP(B296,'Hồ sơ CTSV'!$B$1:$C$1037,2,0)</f>
        <v>0</v>
      </c>
      <c r="M296" s="312"/>
      <c r="N296" s="369"/>
      <c r="O296" s="180"/>
    </row>
    <row r="297" spans="1:15" s="179" customFormat="1" ht="15" customHeight="1">
      <c r="A297" s="338">
        <v>157</v>
      </c>
      <c r="B297" s="363" t="s">
        <v>1739</v>
      </c>
      <c r="C297" s="364" t="s">
        <v>1740</v>
      </c>
      <c r="D297" s="365" t="s">
        <v>56</v>
      </c>
      <c r="E297" s="366" t="s">
        <v>23</v>
      </c>
      <c r="F297" s="366" t="s">
        <v>2405</v>
      </c>
      <c r="G297" s="363" t="s">
        <v>144</v>
      </c>
      <c r="H297" s="366"/>
      <c r="I297" s="367">
        <v>132</v>
      </c>
      <c r="J297" s="368">
        <v>2.89</v>
      </c>
      <c r="K297" s="363" t="s">
        <v>24</v>
      </c>
      <c r="L297" s="344">
        <f>VLOOKUP(B297,'Hồ sơ CTSV'!$B$1:$C$1037,2,0)</f>
        <v>0</v>
      </c>
      <c r="M297" s="312"/>
      <c r="N297" s="369"/>
      <c r="O297" s="180"/>
    </row>
    <row r="298" spans="1:15" s="179" customFormat="1" ht="15" customHeight="1">
      <c r="A298" s="338">
        <v>158</v>
      </c>
      <c r="B298" s="363" t="s">
        <v>1820</v>
      </c>
      <c r="C298" s="364" t="s">
        <v>1821</v>
      </c>
      <c r="D298" s="365" t="s">
        <v>56</v>
      </c>
      <c r="E298" s="366" t="s">
        <v>23</v>
      </c>
      <c r="F298" s="366" t="s">
        <v>718</v>
      </c>
      <c r="G298" s="363" t="s">
        <v>147</v>
      </c>
      <c r="H298" s="366"/>
      <c r="I298" s="367">
        <v>132</v>
      </c>
      <c r="J298" s="368">
        <v>2.71</v>
      </c>
      <c r="K298" s="363" t="s">
        <v>24</v>
      </c>
      <c r="L298" s="344">
        <f>VLOOKUP(B298,'Hồ sơ CTSV'!$B$1:$C$1037,2,0)</f>
        <v>0</v>
      </c>
      <c r="M298" s="312"/>
      <c r="N298" s="369"/>
      <c r="O298" s="180"/>
    </row>
    <row r="299" spans="1:15" s="179" customFormat="1" ht="15" customHeight="1">
      <c r="A299" s="338">
        <v>159</v>
      </c>
      <c r="B299" s="363" t="s">
        <v>1895</v>
      </c>
      <c r="C299" s="364" t="s">
        <v>1896</v>
      </c>
      <c r="D299" s="365" t="s">
        <v>180</v>
      </c>
      <c r="E299" s="366" t="s">
        <v>23</v>
      </c>
      <c r="F299" s="366" t="s">
        <v>2406</v>
      </c>
      <c r="G299" s="363" t="s">
        <v>144</v>
      </c>
      <c r="H299" s="366"/>
      <c r="I299" s="367">
        <v>132</v>
      </c>
      <c r="J299" s="368">
        <v>2.88</v>
      </c>
      <c r="K299" s="363" t="s">
        <v>24</v>
      </c>
      <c r="L299" s="344">
        <f>VLOOKUP(B299,'Hồ sơ CTSV'!$B$1:$C$1037,2,0)</f>
        <v>0</v>
      </c>
      <c r="M299" s="312"/>
      <c r="N299" s="369"/>
      <c r="O299" s="180"/>
    </row>
    <row r="300" spans="1:15" s="179" customFormat="1" ht="15" customHeight="1">
      <c r="A300" s="338">
        <v>160</v>
      </c>
      <c r="B300" s="363" t="s">
        <v>1480</v>
      </c>
      <c r="C300" s="364" t="s">
        <v>175</v>
      </c>
      <c r="D300" s="365" t="s">
        <v>180</v>
      </c>
      <c r="E300" s="366" t="s">
        <v>23</v>
      </c>
      <c r="F300" s="366" t="s">
        <v>1021</v>
      </c>
      <c r="G300" s="363" t="s">
        <v>142</v>
      </c>
      <c r="H300" s="366"/>
      <c r="I300" s="367">
        <v>132</v>
      </c>
      <c r="J300" s="368">
        <v>2.66</v>
      </c>
      <c r="K300" s="363" t="s">
        <v>24</v>
      </c>
      <c r="L300" s="344">
        <f>VLOOKUP(B300,'Hồ sơ CTSV'!$B$1:$C$1037,2,0)</f>
        <v>0</v>
      </c>
      <c r="M300" s="312"/>
      <c r="N300" s="369"/>
      <c r="O300" s="180"/>
    </row>
    <row r="301" spans="1:15" s="179" customFormat="1" ht="15" customHeight="1">
      <c r="A301" s="338">
        <v>161</v>
      </c>
      <c r="B301" s="363" t="s">
        <v>1559</v>
      </c>
      <c r="C301" s="364" t="s">
        <v>44</v>
      </c>
      <c r="D301" s="365" t="s">
        <v>180</v>
      </c>
      <c r="E301" s="366" t="s">
        <v>23</v>
      </c>
      <c r="F301" s="366" t="s">
        <v>2363</v>
      </c>
      <c r="G301" s="363" t="s">
        <v>142</v>
      </c>
      <c r="H301" s="366"/>
      <c r="I301" s="367">
        <v>132</v>
      </c>
      <c r="J301" s="368">
        <v>2.7</v>
      </c>
      <c r="K301" s="363" t="s">
        <v>24</v>
      </c>
      <c r="L301" s="344">
        <f>VLOOKUP(B301,'Hồ sơ CTSV'!$B$1:$C$1037,2,0)</f>
        <v>0</v>
      </c>
      <c r="M301" s="312"/>
      <c r="N301" s="369"/>
      <c r="O301" s="180"/>
    </row>
    <row r="302" spans="1:15" s="179" customFormat="1" ht="15" customHeight="1">
      <c r="A302" s="338">
        <v>162</v>
      </c>
      <c r="B302" s="363" t="s">
        <v>1651</v>
      </c>
      <c r="C302" s="364" t="s">
        <v>146</v>
      </c>
      <c r="D302" s="365" t="s">
        <v>180</v>
      </c>
      <c r="E302" s="366" t="s">
        <v>23</v>
      </c>
      <c r="F302" s="366" t="s">
        <v>2407</v>
      </c>
      <c r="G302" s="363" t="s">
        <v>161</v>
      </c>
      <c r="H302" s="366"/>
      <c r="I302" s="367">
        <v>132</v>
      </c>
      <c r="J302" s="368">
        <v>3.11</v>
      </c>
      <c r="K302" s="363" t="s">
        <v>24</v>
      </c>
      <c r="L302" s="344">
        <f>VLOOKUP(B302,'Hồ sơ CTSV'!$B$1:$C$1037,2,0)</f>
        <v>0</v>
      </c>
      <c r="M302" s="312"/>
      <c r="N302" s="369"/>
      <c r="O302" s="180"/>
    </row>
    <row r="303" spans="1:15" s="179" customFormat="1" ht="15" customHeight="1">
      <c r="A303" s="338">
        <v>163</v>
      </c>
      <c r="B303" s="363" t="s">
        <v>1741</v>
      </c>
      <c r="C303" s="364" t="s">
        <v>21</v>
      </c>
      <c r="D303" s="365" t="s">
        <v>180</v>
      </c>
      <c r="E303" s="366" t="s">
        <v>23</v>
      </c>
      <c r="F303" s="366" t="s">
        <v>2408</v>
      </c>
      <c r="G303" s="363" t="s">
        <v>144</v>
      </c>
      <c r="H303" s="366"/>
      <c r="I303" s="367">
        <v>132</v>
      </c>
      <c r="J303" s="368">
        <v>2.87</v>
      </c>
      <c r="K303" s="363" t="s">
        <v>24</v>
      </c>
      <c r="L303" s="344">
        <f>VLOOKUP(B303,'Hồ sơ CTSV'!$B$1:$C$1037,2,0)</f>
        <v>0</v>
      </c>
      <c r="M303" s="312"/>
      <c r="N303" s="369"/>
      <c r="O303" s="180"/>
    </row>
    <row r="304" spans="1:15" s="179" customFormat="1" ht="15" customHeight="1">
      <c r="A304" s="338">
        <v>164</v>
      </c>
      <c r="B304" s="363" t="s">
        <v>1822</v>
      </c>
      <c r="C304" s="364" t="s">
        <v>92</v>
      </c>
      <c r="D304" s="365" t="s">
        <v>181</v>
      </c>
      <c r="E304" s="366" t="s">
        <v>23</v>
      </c>
      <c r="F304" s="366" t="s">
        <v>2409</v>
      </c>
      <c r="G304" s="363" t="s">
        <v>2410</v>
      </c>
      <c r="H304" s="366"/>
      <c r="I304" s="367">
        <v>132</v>
      </c>
      <c r="J304" s="368">
        <v>2.89</v>
      </c>
      <c r="K304" s="363" t="s">
        <v>24</v>
      </c>
      <c r="L304" s="344">
        <f>VLOOKUP(B304,'Hồ sơ CTSV'!$B$1:$C$1037,2,0)</f>
        <v>0</v>
      </c>
      <c r="M304" s="312"/>
      <c r="N304" s="369"/>
      <c r="O304" s="180"/>
    </row>
    <row r="305" spans="1:15" s="179" customFormat="1" ht="15" customHeight="1">
      <c r="A305" s="338">
        <v>165</v>
      </c>
      <c r="B305" s="363" t="s">
        <v>1897</v>
      </c>
      <c r="C305" s="364" t="s">
        <v>1898</v>
      </c>
      <c r="D305" s="365" t="s">
        <v>181</v>
      </c>
      <c r="E305" s="366" t="s">
        <v>23</v>
      </c>
      <c r="F305" s="366" t="s">
        <v>451</v>
      </c>
      <c r="G305" s="363" t="s">
        <v>156</v>
      </c>
      <c r="H305" s="366"/>
      <c r="I305" s="367">
        <v>132</v>
      </c>
      <c r="J305" s="368">
        <v>3.16</v>
      </c>
      <c r="K305" s="363" t="s">
        <v>24</v>
      </c>
      <c r="L305" s="344">
        <f>VLOOKUP(B305,'Hồ sơ CTSV'!$B$1:$C$1037,2,0)</f>
        <v>0</v>
      </c>
      <c r="M305" s="312"/>
      <c r="N305" s="369"/>
      <c r="O305" s="180"/>
    </row>
    <row r="306" spans="1:15" s="179" customFormat="1" ht="15" customHeight="1">
      <c r="A306" s="338">
        <v>166</v>
      </c>
      <c r="B306" s="363" t="s">
        <v>1997</v>
      </c>
      <c r="C306" s="364" t="s">
        <v>1998</v>
      </c>
      <c r="D306" s="365" t="s">
        <v>181</v>
      </c>
      <c r="E306" s="366" t="s">
        <v>23</v>
      </c>
      <c r="F306" s="366" t="s">
        <v>2345</v>
      </c>
      <c r="G306" s="363" t="s">
        <v>161</v>
      </c>
      <c r="H306" s="366"/>
      <c r="I306" s="367">
        <v>132</v>
      </c>
      <c r="J306" s="368">
        <v>2.82</v>
      </c>
      <c r="K306" s="363" t="s">
        <v>24</v>
      </c>
      <c r="L306" s="344">
        <f>VLOOKUP(B306,'Hồ sơ CTSV'!$B$1:$C$1037,2,0)</f>
        <v>0</v>
      </c>
      <c r="M306" s="312"/>
      <c r="N306" s="369"/>
      <c r="O306" s="180"/>
    </row>
    <row r="307" spans="1:15" s="179" customFormat="1" ht="15" customHeight="1">
      <c r="A307" s="338">
        <v>167</v>
      </c>
      <c r="B307" s="363" t="s">
        <v>1481</v>
      </c>
      <c r="C307" s="364" t="s">
        <v>1482</v>
      </c>
      <c r="D307" s="365" t="s">
        <v>29</v>
      </c>
      <c r="E307" s="366" t="s">
        <v>29</v>
      </c>
      <c r="F307" s="366" t="s">
        <v>2344</v>
      </c>
      <c r="G307" s="363" t="s">
        <v>147</v>
      </c>
      <c r="H307" s="366"/>
      <c r="I307" s="367">
        <v>132</v>
      </c>
      <c r="J307" s="368">
        <v>3</v>
      </c>
      <c r="K307" s="363" t="s">
        <v>24</v>
      </c>
      <c r="L307" s="344">
        <f>VLOOKUP(B307,'Hồ sơ CTSV'!$B$1:$C$1037,2,0)</f>
        <v>0</v>
      </c>
      <c r="M307" s="312"/>
      <c r="N307" s="369"/>
      <c r="O307" s="180"/>
    </row>
    <row r="308" spans="1:15" s="179" customFormat="1" ht="15" customHeight="1">
      <c r="A308" s="338">
        <v>168</v>
      </c>
      <c r="B308" s="363" t="s">
        <v>1666</v>
      </c>
      <c r="C308" s="364" t="s">
        <v>1667</v>
      </c>
      <c r="D308" s="365" t="s">
        <v>310</v>
      </c>
      <c r="E308" s="366" t="s">
        <v>23</v>
      </c>
      <c r="F308" s="366" t="s">
        <v>2431</v>
      </c>
      <c r="G308" s="363" t="s">
        <v>144</v>
      </c>
      <c r="H308" s="366"/>
      <c r="I308" s="367">
        <v>132</v>
      </c>
      <c r="J308" s="368">
        <v>2.41</v>
      </c>
      <c r="K308" s="363" t="s">
        <v>145</v>
      </c>
      <c r="L308" s="344">
        <f>VLOOKUP(B308,'Hồ sơ CTSV'!$B$1:$C$1037,2,0)</f>
        <v>0</v>
      </c>
      <c r="M308" s="312"/>
      <c r="N308" s="369"/>
      <c r="O308" s="180"/>
    </row>
    <row r="309" spans="1:15" s="179" customFormat="1" ht="15" customHeight="1">
      <c r="A309" s="338">
        <v>169</v>
      </c>
      <c r="B309" s="363" t="s">
        <v>1823</v>
      </c>
      <c r="C309" s="364" t="s">
        <v>217</v>
      </c>
      <c r="D309" s="365" t="s">
        <v>57</v>
      </c>
      <c r="E309" s="366" t="s">
        <v>23</v>
      </c>
      <c r="F309" s="366" t="s">
        <v>2358</v>
      </c>
      <c r="G309" s="363" t="s">
        <v>144</v>
      </c>
      <c r="H309" s="366"/>
      <c r="I309" s="367">
        <v>132</v>
      </c>
      <c r="J309" s="368">
        <v>2.2</v>
      </c>
      <c r="K309" s="363" t="s">
        <v>145</v>
      </c>
      <c r="L309" s="344">
        <f>VLOOKUP(B309,'Hồ sơ CTSV'!$B$1:$C$1037,2,0)</f>
        <v>0</v>
      </c>
      <c r="M309" s="312"/>
      <c r="N309" s="369"/>
      <c r="O309" s="180"/>
    </row>
    <row r="310" spans="1:15" s="179" customFormat="1" ht="15" customHeight="1">
      <c r="A310" s="338">
        <v>170</v>
      </c>
      <c r="B310" s="363" t="s">
        <v>1899</v>
      </c>
      <c r="C310" s="364" t="s">
        <v>40</v>
      </c>
      <c r="D310" s="365" t="s">
        <v>57</v>
      </c>
      <c r="E310" s="366" t="s">
        <v>23</v>
      </c>
      <c r="F310" s="366" t="s">
        <v>2411</v>
      </c>
      <c r="G310" s="363" t="s">
        <v>142</v>
      </c>
      <c r="H310" s="366"/>
      <c r="I310" s="367">
        <v>132</v>
      </c>
      <c r="J310" s="368">
        <v>3.08</v>
      </c>
      <c r="K310" s="363" t="s">
        <v>24</v>
      </c>
      <c r="L310" s="344">
        <f>VLOOKUP(B310,'Hồ sơ CTSV'!$B$1:$C$1037,2,0)</f>
        <v>0</v>
      </c>
      <c r="M310" s="312"/>
      <c r="N310" s="369"/>
      <c r="O310" s="180"/>
    </row>
    <row r="311" spans="1:15" s="179" customFormat="1" ht="15" customHeight="1">
      <c r="A311" s="338">
        <v>171</v>
      </c>
      <c r="B311" s="363" t="s">
        <v>1999</v>
      </c>
      <c r="C311" s="364" t="s">
        <v>701</v>
      </c>
      <c r="D311" s="365" t="s">
        <v>57</v>
      </c>
      <c r="E311" s="366" t="s">
        <v>23</v>
      </c>
      <c r="F311" s="366" t="s">
        <v>2356</v>
      </c>
      <c r="G311" s="363" t="s">
        <v>143</v>
      </c>
      <c r="H311" s="366"/>
      <c r="I311" s="367">
        <v>132</v>
      </c>
      <c r="J311" s="368">
        <v>3.01</v>
      </c>
      <c r="K311" s="363" t="s">
        <v>24</v>
      </c>
      <c r="L311" s="344">
        <f>VLOOKUP(B311,'Hồ sơ CTSV'!$B$1:$C$1037,2,0)</f>
        <v>0</v>
      </c>
      <c r="M311" s="312"/>
      <c r="N311" s="369"/>
      <c r="O311" s="180"/>
    </row>
    <row r="312" spans="1:15" s="179" customFormat="1" ht="15" customHeight="1">
      <c r="A312" s="338">
        <v>172</v>
      </c>
      <c r="B312" s="363" t="s">
        <v>1560</v>
      </c>
      <c r="C312" s="364" t="s">
        <v>1561</v>
      </c>
      <c r="D312" s="365" t="s">
        <v>58</v>
      </c>
      <c r="E312" s="366" t="s">
        <v>23</v>
      </c>
      <c r="F312" s="366" t="s">
        <v>2392</v>
      </c>
      <c r="G312" s="363" t="s">
        <v>144</v>
      </c>
      <c r="H312" s="366"/>
      <c r="I312" s="367">
        <v>132</v>
      </c>
      <c r="J312" s="368">
        <v>3.09</v>
      </c>
      <c r="K312" s="363" t="s">
        <v>24</v>
      </c>
      <c r="L312" s="344">
        <f>VLOOKUP(B312,'Hồ sơ CTSV'!$B$1:$C$1037,2,0)</f>
        <v>0</v>
      </c>
      <c r="M312" s="312"/>
      <c r="N312" s="369"/>
      <c r="O312" s="180"/>
    </row>
    <row r="313" spans="1:15" s="179" customFormat="1" ht="15" customHeight="1">
      <c r="A313" s="338">
        <v>173</v>
      </c>
      <c r="B313" s="363" t="s">
        <v>1742</v>
      </c>
      <c r="C313" s="364" t="s">
        <v>44</v>
      </c>
      <c r="D313" s="365" t="s">
        <v>58</v>
      </c>
      <c r="E313" s="366" t="s">
        <v>23</v>
      </c>
      <c r="F313" s="366" t="s">
        <v>779</v>
      </c>
      <c r="G313" s="363" t="s">
        <v>161</v>
      </c>
      <c r="H313" s="366"/>
      <c r="I313" s="367">
        <v>132</v>
      </c>
      <c r="J313" s="368">
        <v>2.9</v>
      </c>
      <c r="K313" s="363" t="s">
        <v>24</v>
      </c>
      <c r="L313" s="344">
        <f>VLOOKUP(B313,'Hồ sơ CTSV'!$B$1:$C$1037,2,0)</f>
        <v>0</v>
      </c>
      <c r="M313" s="312"/>
      <c r="N313" s="369"/>
      <c r="O313" s="180"/>
    </row>
    <row r="314" spans="1:15" s="179" customFormat="1" ht="15" customHeight="1">
      <c r="A314" s="338">
        <v>174</v>
      </c>
      <c r="B314" s="363" t="s">
        <v>1824</v>
      </c>
      <c r="C314" s="364" t="s">
        <v>1825</v>
      </c>
      <c r="D314" s="365" t="s">
        <v>58</v>
      </c>
      <c r="E314" s="366" t="s">
        <v>23</v>
      </c>
      <c r="F314" s="366" t="s">
        <v>2374</v>
      </c>
      <c r="G314" s="363" t="s">
        <v>154</v>
      </c>
      <c r="H314" s="366"/>
      <c r="I314" s="367">
        <v>132</v>
      </c>
      <c r="J314" s="368">
        <v>2.2</v>
      </c>
      <c r="K314" s="363" t="s">
        <v>145</v>
      </c>
      <c r="L314" s="344">
        <f>VLOOKUP(B314,'Hồ sơ CTSV'!$B$1:$C$1037,2,0)</f>
        <v>0</v>
      </c>
      <c r="M314" s="312"/>
      <c r="N314" s="369"/>
      <c r="O314" s="180"/>
    </row>
    <row r="315" spans="1:15" s="179" customFormat="1" ht="15" customHeight="1">
      <c r="A315" s="338">
        <v>175</v>
      </c>
      <c r="B315" s="363" t="s">
        <v>1900</v>
      </c>
      <c r="C315" s="364" t="s">
        <v>1901</v>
      </c>
      <c r="D315" s="365" t="s">
        <v>58</v>
      </c>
      <c r="E315" s="366" t="s">
        <v>23</v>
      </c>
      <c r="F315" s="366" t="s">
        <v>2352</v>
      </c>
      <c r="G315" s="363" t="s">
        <v>154</v>
      </c>
      <c r="H315" s="366"/>
      <c r="I315" s="367">
        <v>132</v>
      </c>
      <c r="J315" s="368">
        <v>2.99</v>
      </c>
      <c r="K315" s="363" t="s">
        <v>24</v>
      </c>
      <c r="L315" s="344">
        <f>VLOOKUP(B315,'Hồ sơ CTSV'!$B$1:$C$1037,2,0)</f>
        <v>0</v>
      </c>
      <c r="M315" s="312"/>
      <c r="N315" s="369"/>
      <c r="O315" s="180"/>
    </row>
    <row r="316" spans="1:15" s="179" customFormat="1" ht="15" customHeight="1">
      <c r="A316" s="338">
        <v>176</v>
      </c>
      <c r="B316" s="363" t="s">
        <v>2000</v>
      </c>
      <c r="C316" s="364" t="s">
        <v>221</v>
      </c>
      <c r="D316" s="365" t="s">
        <v>2001</v>
      </c>
      <c r="E316" s="366" t="s">
        <v>29</v>
      </c>
      <c r="F316" s="366" t="s">
        <v>2412</v>
      </c>
      <c r="G316" s="363" t="s">
        <v>152</v>
      </c>
      <c r="H316" s="366"/>
      <c r="I316" s="367">
        <v>132</v>
      </c>
      <c r="J316" s="368">
        <v>3.02</v>
      </c>
      <c r="K316" s="363" t="s">
        <v>24</v>
      </c>
      <c r="L316" s="344">
        <f>VLOOKUP(B316,'Hồ sơ CTSV'!$B$1:$C$1037,2,0)</f>
        <v>0</v>
      </c>
      <c r="M316" s="312"/>
      <c r="N316" s="369"/>
      <c r="O316" s="180"/>
    </row>
    <row r="317" spans="1:15" s="179" customFormat="1" ht="15" customHeight="1">
      <c r="A317" s="338">
        <v>177</v>
      </c>
      <c r="B317" s="363" t="s">
        <v>1383</v>
      </c>
      <c r="C317" s="364" t="s">
        <v>44</v>
      </c>
      <c r="D317" s="365" t="s">
        <v>1384</v>
      </c>
      <c r="E317" s="366" t="s">
        <v>23</v>
      </c>
      <c r="F317" s="366" t="s">
        <v>847</v>
      </c>
      <c r="G317" s="363" t="s">
        <v>152</v>
      </c>
      <c r="H317" s="366"/>
      <c r="I317" s="367">
        <v>132</v>
      </c>
      <c r="J317" s="368">
        <v>2.36</v>
      </c>
      <c r="K317" s="363" t="s">
        <v>145</v>
      </c>
      <c r="L317" s="344">
        <f>VLOOKUP(B317,'Hồ sơ CTSV'!$B$1:$C$1037,2,0)</f>
        <v>0</v>
      </c>
      <c r="M317" s="312"/>
      <c r="N317" s="369"/>
      <c r="O317" s="180"/>
    </row>
    <row r="318" spans="1:15" s="179" customFormat="1" ht="15" customHeight="1">
      <c r="A318" s="338">
        <v>178</v>
      </c>
      <c r="B318" s="363" t="s">
        <v>1483</v>
      </c>
      <c r="C318" s="364" t="s">
        <v>40</v>
      </c>
      <c r="D318" s="365" t="s">
        <v>59</v>
      </c>
      <c r="E318" s="366" t="s">
        <v>23</v>
      </c>
      <c r="F318" s="366" t="s">
        <v>2413</v>
      </c>
      <c r="G318" s="363" t="s">
        <v>152</v>
      </c>
      <c r="H318" s="366"/>
      <c r="I318" s="367">
        <v>132</v>
      </c>
      <c r="J318" s="368">
        <v>3.18</v>
      </c>
      <c r="K318" s="363" t="s">
        <v>24</v>
      </c>
      <c r="L318" s="344">
        <f>VLOOKUP(B318,'Hồ sơ CTSV'!$B$1:$C$1037,2,0)</f>
        <v>0</v>
      </c>
      <c r="M318" s="312"/>
      <c r="N318" s="369"/>
      <c r="O318" s="180"/>
    </row>
    <row r="319" spans="1:15" s="179" customFormat="1" ht="15" customHeight="1">
      <c r="A319" s="338">
        <v>179</v>
      </c>
      <c r="B319" s="363" t="s">
        <v>1654</v>
      </c>
      <c r="C319" s="364" t="s">
        <v>182</v>
      </c>
      <c r="D319" s="365" t="s">
        <v>183</v>
      </c>
      <c r="E319" s="366" t="s">
        <v>23</v>
      </c>
      <c r="F319" s="366" t="s">
        <v>863</v>
      </c>
      <c r="G319" s="363" t="s">
        <v>144</v>
      </c>
      <c r="H319" s="366"/>
      <c r="I319" s="367">
        <v>132</v>
      </c>
      <c r="J319" s="368">
        <v>2.58</v>
      </c>
      <c r="K319" s="363" t="s">
        <v>24</v>
      </c>
      <c r="L319" s="344">
        <f>VLOOKUP(B319,'Hồ sơ CTSV'!$B$1:$C$1037,2,0)</f>
        <v>0</v>
      </c>
      <c r="M319" s="312"/>
      <c r="N319" s="369"/>
      <c r="O319" s="180"/>
    </row>
    <row r="320" spans="1:15" s="179" customFormat="1" ht="15" customHeight="1">
      <c r="A320" s="338">
        <v>180</v>
      </c>
      <c r="B320" s="363" t="s">
        <v>1564</v>
      </c>
      <c r="C320" s="364" t="s">
        <v>1565</v>
      </c>
      <c r="D320" s="365" t="s">
        <v>184</v>
      </c>
      <c r="E320" s="366" t="s">
        <v>23</v>
      </c>
      <c r="F320" s="366" t="s">
        <v>685</v>
      </c>
      <c r="G320" s="363" t="s">
        <v>161</v>
      </c>
      <c r="H320" s="366"/>
      <c r="I320" s="367">
        <v>132</v>
      </c>
      <c r="J320" s="368">
        <v>2.99</v>
      </c>
      <c r="K320" s="363" t="s">
        <v>24</v>
      </c>
      <c r="L320" s="344">
        <f>VLOOKUP(B320,'Hồ sơ CTSV'!$B$1:$C$1037,2,0)</f>
        <v>0</v>
      </c>
      <c r="M320" s="312"/>
      <c r="N320" s="369"/>
      <c r="O320" s="180"/>
    </row>
    <row r="321" spans="1:15" s="179" customFormat="1" ht="15" customHeight="1">
      <c r="A321" s="338">
        <v>181</v>
      </c>
      <c r="B321" s="363" t="s">
        <v>1655</v>
      </c>
      <c r="C321" s="364" t="s">
        <v>1656</v>
      </c>
      <c r="D321" s="365" t="s">
        <v>1298</v>
      </c>
      <c r="E321" s="366" t="s">
        <v>23</v>
      </c>
      <c r="F321" s="366" t="s">
        <v>896</v>
      </c>
      <c r="G321" s="363" t="s">
        <v>156</v>
      </c>
      <c r="H321" s="366"/>
      <c r="I321" s="367">
        <v>132</v>
      </c>
      <c r="J321" s="368">
        <v>3.26</v>
      </c>
      <c r="K321" s="363" t="s">
        <v>30</v>
      </c>
      <c r="L321" s="344">
        <f>VLOOKUP(B321,'Hồ sơ CTSV'!$B$1:$C$1037,2,0)</f>
        <v>0</v>
      </c>
      <c r="M321" s="312"/>
      <c r="N321" s="369"/>
      <c r="O321" s="180"/>
    </row>
    <row r="322" spans="1:15" s="179" customFormat="1" ht="15" customHeight="1">
      <c r="A322" s="338">
        <v>182</v>
      </c>
      <c r="B322" s="363" t="s">
        <v>1743</v>
      </c>
      <c r="C322" s="364" t="s">
        <v>203</v>
      </c>
      <c r="D322" s="365" t="s">
        <v>1744</v>
      </c>
      <c r="E322" s="366" t="s">
        <v>23</v>
      </c>
      <c r="F322" s="366" t="s">
        <v>2414</v>
      </c>
      <c r="G322" s="363" t="s">
        <v>234</v>
      </c>
      <c r="H322" s="366"/>
      <c r="I322" s="367">
        <v>132</v>
      </c>
      <c r="J322" s="368">
        <v>2.7</v>
      </c>
      <c r="K322" s="363" t="s">
        <v>24</v>
      </c>
      <c r="L322" s="344">
        <f>VLOOKUP(B322,'Hồ sơ CTSV'!$B$1:$C$1037,2,0)</f>
        <v>0</v>
      </c>
      <c r="M322" s="312"/>
      <c r="N322" s="369"/>
      <c r="O322" s="180"/>
    </row>
    <row r="323" spans="1:15" s="179" customFormat="1" ht="15" customHeight="1">
      <c r="A323" s="338">
        <v>183</v>
      </c>
      <c r="B323" s="363" t="s">
        <v>1826</v>
      </c>
      <c r="C323" s="364" t="s">
        <v>1827</v>
      </c>
      <c r="D323" s="365" t="s">
        <v>1744</v>
      </c>
      <c r="E323" s="366" t="s">
        <v>23</v>
      </c>
      <c r="F323" s="366" t="s">
        <v>861</v>
      </c>
      <c r="G323" s="363" t="s">
        <v>144</v>
      </c>
      <c r="H323" s="366"/>
      <c r="I323" s="367">
        <v>132</v>
      </c>
      <c r="J323" s="368">
        <v>3.29</v>
      </c>
      <c r="K323" s="363" t="s">
        <v>30</v>
      </c>
      <c r="L323" s="344">
        <f>VLOOKUP(B323,'Hồ sơ CTSV'!$B$1:$C$1037,2,0)</f>
        <v>0</v>
      </c>
      <c r="M323" s="312"/>
      <c r="N323" s="369"/>
      <c r="O323" s="180"/>
    </row>
    <row r="324" spans="1:15" s="179" customFormat="1" ht="15" customHeight="1">
      <c r="A324" s="338">
        <v>184</v>
      </c>
      <c r="B324" s="363" t="s">
        <v>1904</v>
      </c>
      <c r="C324" s="364" t="s">
        <v>1905</v>
      </c>
      <c r="D324" s="365" t="s">
        <v>1744</v>
      </c>
      <c r="E324" s="366" t="s">
        <v>29</v>
      </c>
      <c r="F324" s="366" t="s">
        <v>2415</v>
      </c>
      <c r="G324" s="363" t="s">
        <v>144</v>
      </c>
      <c r="H324" s="366"/>
      <c r="I324" s="367">
        <v>132</v>
      </c>
      <c r="J324" s="368">
        <v>3</v>
      </c>
      <c r="K324" s="363" t="s">
        <v>24</v>
      </c>
      <c r="L324" s="344">
        <f>VLOOKUP(B324,'Hồ sơ CTSV'!$B$1:$C$1037,2,0)</f>
        <v>0</v>
      </c>
      <c r="M324" s="312"/>
      <c r="N324" s="369"/>
      <c r="O324" s="180"/>
    </row>
    <row r="325" spans="1:15" s="179" customFormat="1" ht="15" customHeight="1">
      <c r="A325" s="338">
        <v>185</v>
      </c>
      <c r="B325" s="363" t="s">
        <v>2002</v>
      </c>
      <c r="C325" s="364" t="s">
        <v>1341</v>
      </c>
      <c r="D325" s="365" t="s">
        <v>1744</v>
      </c>
      <c r="E325" s="366" t="s">
        <v>23</v>
      </c>
      <c r="F325" s="366" t="s">
        <v>993</v>
      </c>
      <c r="G325" s="363" t="s">
        <v>144</v>
      </c>
      <c r="H325" s="366"/>
      <c r="I325" s="367">
        <v>132</v>
      </c>
      <c r="J325" s="368">
        <v>2.98</v>
      </c>
      <c r="K325" s="363" t="s">
        <v>24</v>
      </c>
      <c r="L325" s="344">
        <f>VLOOKUP(B325,'Hồ sơ CTSV'!$B$1:$C$1037,2,0)</f>
        <v>0</v>
      </c>
      <c r="M325" s="312"/>
      <c r="N325" s="369"/>
      <c r="O325" s="180"/>
    </row>
    <row r="326" spans="1:15" s="179" customFormat="1" ht="15" customHeight="1">
      <c r="A326" s="338">
        <v>186</v>
      </c>
      <c r="B326" s="363" t="s">
        <v>1566</v>
      </c>
      <c r="C326" s="364" t="s">
        <v>1567</v>
      </c>
      <c r="D326" s="365" t="s">
        <v>62</v>
      </c>
      <c r="E326" s="366" t="s">
        <v>23</v>
      </c>
      <c r="F326" s="366" t="s">
        <v>776</v>
      </c>
      <c r="G326" s="363" t="s">
        <v>2416</v>
      </c>
      <c r="H326" s="366"/>
      <c r="I326" s="367">
        <v>132</v>
      </c>
      <c r="J326" s="368">
        <v>2.54</v>
      </c>
      <c r="K326" s="363" t="s">
        <v>24</v>
      </c>
      <c r="L326" s="344">
        <f>VLOOKUP(B326,'Hồ sơ CTSV'!$B$1:$C$1037,2,0)</f>
        <v>0</v>
      </c>
      <c r="M326" s="312"/>
      <c r="N326" s="369"/>
      <c r="O326" s="180"/>
    </row>
    <row r="327" spans="1:15" s="179" customFormat="1" ht="15" customHeight="1">
      <c r="A327" s="338">
        <v>187</v>
      </c>
      <c r="B327" s="363" t="s">
        <v>1657</v>
      </c>
      <c r="C327" s="364" t="s">
        <v>2417</v>
      </c>
      <c r="D327" s="365" t="s">
        <v>62</v>
      </c>
      <c r="E327" s="366" t="s">
        <v>23</v>
      </c>
      <c r="F327" s="366" t="s">
        <v>320</v>
      </c>
      <c r="G327" s="363" t="s">
        <v>144</v>
      </c>
      <c r="H327" s="366"/>
      <c r="I327" s="367">
        <v>132</v>
      </c>
      <c r="J327" s="368">
        <v>3.33</v>
      </c>
      <c r="K327" s="363" t="s">
        <v>30</v>
      </c>
      <c r="L327" s="344">
        <f>VLOOKUP(B327,'Hồ sơ CTSV'!$B$1:$C$1037,2,0)</f>
        <v>0</v>
      </c>
      <c r="M327" s="312"/>
      <c r="N327" s="369"/>
      <c r="O327" s="180"/>
    </row>
    <row r="328" spans="1:15" s="179" customFormat="1" ht="15" customHeight="1">
      <c r="A328" s="338">
        <v>188</v>
      </c>
      <c r="B328" s="363" t="s">
        <v>1745</v>
      </c>
      <c r="C328" s="364" t="s">
        <v>1746</v>
      </c>
      <c r="D328" s="365" t="s">
        <v>62</v>
      </c>
      <c r="E328" s="366" t="s">
        <v>23</v>
      </c>
      <c r="F328" s="371" t="s">
        <v>861</v>
      </c>
      <c r="G328" s="363" t="s">
        <v>144</v>
      </c>
      <c r="H328" s="366"/>
      <c r="I328" s="367">
        <v>132</v>
      </c>
      <c r="J328" s="368">
        <v>2.27</v>
      </c>
      <c r="K328" s="363" t="s">
        <v>145</v>
      </c>
      <c r="L328" s="344">
        <f>VLOOKUP(B328,'Hồ sơ CTSV'!$B$1:$C$1037,2,0)</f>
        <v>0</v>
      </c>
      <c r="M328" s="312"/>
      <c r="N328" s="369"/>
      <c r="O328" s="180"/>
    </row>
    <row r="329" spans="1:15" s="179" customFormat="1" ht="15" customHeight="1">
      <c r="A329" s="338">
        <v>189</v>
      </c>
      <c r="B329" s="363" t="s">
        <v>1484</v>
      </c>
      <c r="C329" s="364" t="s">
        <v>1376</v>
      </c>
      <c r="D329" s="365" t="s">
        <v>62</v>
      </c>
      <c r="E329" s="366" t="s">
        <v>23</v>
      </c>
      <c r="F329" s="366" t="s">
        <v>273</v>
      </c>
      <c r="G329" s="363" t="s">
        <v>144</v>
      </c>
      <c r="H329" s="366"/>
      <c r="I329" s="367">
        <v>132</v>
      </c>
      <c r="J329" s="368">
        <v>2.24</v>
      </c>
      <c r="K329" s="363" t="s">
        <v>145</v>
      </c>
      <c r="L329" s="344">
        <f>VLOOKUP(B329,'Hồ sơ CTSV'!$B$1:$C$1037,2,0)</f>
        <v>0</v>
      </c>
      <c r="M329" s="312"/>
      <c r="N329" s="369"/>
      <c r="O329" s="180"/>
    </row>
    <row r="330" spans="1:15" s="179" customFormat="1" ht="15" customHeight="1">
      <c r="A330" s="338">
        <v>190</v>
      </c>
      <c r="B330" s="363" t="s">
        <v>1659</v>
      </c>
      <c r="C330" s="364" t="s">
        <v>1660</v>
      </c>
      <c r="D330" s="365" t="s">
        <v>62</v>
      </c>
      <c r="E330" s="366" t="s">
        <v>23</v>
      </c>
      <c r="F330" s="366" t="s">
        <v>688</v>
      </c>
      <c r="G330" s="363" t="s">
        <v>144</v>
      </c>
      <c r="H330" s="366"/>
      <c r="I330" s="367">
        <v>132</v>
      </c>
      <c r="J330" s="368">
        <v>3.18</v>
      </c>
      <c r="K330" s="363" t="s">
        <v>24</v>
      </c>
      <c r="L330" s="344">
        <f>VLOOKUP(B330,'Hồ sơ CTSV'!$B$1:$C$1037,2,0)</f>
        <v>0</v>
      </c>
      <c r="M330" s="312"/>
      <c r="N330" s="369"/>
      <c r="O330" s="180"/>
    </row>
    <row r="331" spans="1:15" s="179" customFormat="1" ht="15" customHeight="1">
      <c r="A331" s="338">
        <v>191</v>
      </c>
      <c r="B331" s="363" t="s">
        <v>1485</v>
      </c>
      <c r="C331" s="364" t="s">
        <v>2594</v>
      </c>
      <c r="D331" s="365" t="s">
        <v>62</v>
      </c>
      <c r="E331" s="366" t="s">
        <v>23</v>
      </c>
      <c r="F331" s="371" t="s">
        <v>1034</v>
      </c>
      <c r="G331" s="363" t="s">
        <v>144</v>
      </c>
      <c r="H331" s="366"/>
      <c r="I331" s="367">
        <v>132</v>
      </c>
      <c r="J331" s="368">
        <v>2.96</v>
      </c>
      <c r="K331" s="363" t="s">
        <v>24</v>
      </c>
      <c r="L331" s="344">
        <f>VLOOKUP(B331,'Hồ sơ CTSV'!$B$1:$C$1037,2,0)</f>
        <v>0</v>
      </c>
      <c r="M331" s="312"/>
      <c r="N331" s="369"/>
      <c r="O331" s="180"/>
    </row>
    <row r="332" spans="1:15" s="179" customFormat="1" ht="15" customHeight="1">
      <c r="A332" s="338">
        <v>192</v>
      </c>
      <c r="B332" s="363" t="s">
        <v>1661</v>
      </c>
      <c r="C332" s="364" t="s">
        <v>1662</v>
      </c>
      <c r="D332" s="365" t="s">
        <v>62</v>
      </c>
      <c r="E332" s="366" t="s">
        <v>23</v>
      </c>
      <c r="F332" s="366" t="s">
        <v>2408</v>
      </c>
      <c r="G332" s="363" t="s">
        <v>144</v>
      </c>
      <c r="H332" s="366"/>
      <c r="I332" s="367">
        <v>132</v>
      </c>
      <c r="J332" s="368">
        <v>3.12</v>
      </c>
      <c r="K332" s="363" t="s">
        <v>24</v>
      </c>
      <c r="L332" s="344">
        <f>VLOOKUP(B332,'Hồ sơ CTSV'!$B$1:$C$1037,2,0)</f>
        <v>0</v>
      </c>
      <c r="M332" s="312"/>
      <c r="N332" s="369"/>
      <c r="O332" s="180"/>
    </row>
    <row r="333" spans="1:15" s="179" customFormat="1" ht="15" customHeight="1">
      <c r="A333" s="338">
        <v>193</v>
      </c>
      <c r="B333" s="363" t="s">
        <v>1747</v>
      </c>
      <c r="C333" s="364" t="s">
        <v>1748</v>
      </c>
      <c r="D333" s="365" t="s">
        <v>62</v>
      </c>
      <c r="E333" s="366" t="s">
        <v>23</v>
      </c>
      <c r="F333" s="366" t="s">
        <v>2418</v>
      </c>
      <c r="G333" s="363" t="s">
        <v>144</v>
      </c>
      <c r="H333" s="366"/>
      <c r="I333" s="367">
        <v>132</v>
      </c>
      <c r="J333" s="368">
        <v>2.83</v>
      </c>
      <c r="K333" s="363" t="s">
        <v>24</v>
      </c>
      <c r="L333" s="344">
        <f>VLOOKUP(B333,'Hồ sơ CTSV'!$B$1:$C$1037,2,0)</f>
        <v>0</v>
      </c>
      <c r="M333" s="312"/>
      <c r="N333" s="369"/>
      <c r="O333" s="180"/>
    </row>
    <row r="334" spans="1:15" s="179" customFormat="1" ht="15" customHeight="1">
      <c r="A334" s="338">
        <v>194</v>
      </c>
      <c r="B334" s="363" t="s">
        <v>1568</v>
      </c>
      <c r="C334" s="364" t="s">
        <v>327</v>
      </c>
      <c r="D334" s="365" t="s">
        <v>62</v>
      </c>
      <c r="E334" s="366" t="s">
        <v>23</v>
      </c>
      <c r="F334" s="366" t="s">
        <v>2391</v>
      </c>
      <c r="G334" s="363" t="s">
        <v>144</v>
      </c>
      <c r="H334" s="366"/>
      <c r="I334" s="367">
        <v>132</v>
      </c>
      <c r="J334" s="368">
        <v>2.51</v>
      </c>
      <c r="K334" s="363" t="s">
        <v>24</v>
      </c>
      <c r="L334" s="344">
        <f>VLOOKUP(B334,'Hồ sơ CTSV'!$B$1:$C$1037,2,0)</f>
        <v>0</v>
      </c>
      <c r="M334" s="312"/>
      <c r="N334" s="369"/>
      <c r="O334" s="180"/>
    </row>
    <row r="335" spans="1:15" s="179" customFormat="1" ht="15" customHeight="1">
      <c r="A335" s="338">
        <v>195</v>
      </c>
      <c r="B335" s="363" t="s">
        <v>1906</v>
      </c>
      <c r="C335" s="364" t="s">
        <v>2419</v>
      </c>
      <c r="D335" s="365" t="s">
        <v>62</v>
      </c>
      <c r="E335" s="366" t="s">
        <v>23</v>
      </c>
      <c r="F335" s="366" t="s">
        <v>770</v>
      </c>
      <c r="G335" s="363" t="s">
        <v>144</v>
      </c>
      <c r="H335" s="366"/>
      <c r="I335" s="367">
        <v>132</v>
      </c>
      <c r="J335" s="368">
        <v>2.77</v>
      </c>
      <c r="K335" s="363" t="s">
        <v>24</v>
      </c>
      <c r="L335" s="344">
        <f>VLOOKUP(B335,'Hồ sơ CTSV'!$B$1:$C$1037,2,0)</f>
        <v>0</v>
      </c>
      <c r="M335" s="312"/>
      <c r="N335" s="369"/>
      <c r="O335" s="180"/>
    </row>
    <row r="336" spans="1:15" s="179" customFormat="1" ht="15" customHeight="1">
      <c r="A336" s="338">
        <v>196</v>
      </c>
      <c r="B336" s="363" t="s">
        <v>2003</v>
      </c>
      <c r="C336" s="364" t="s">
        <v>2004</v>
      </c>
      <c r="D336" s="365" t="s">
        <v>62</v>
      </c>
      <c r="E336" s="366" t="s">
        <v>23</v>
      </c>
      <c r="F336" s="366" t="s">
        <v>2341</v>
      </c>
      <c r="G336" s="363" t="s">
        <v>144</v>
      </c>
      <c r="H336" s="366"/>
      <c r="I336" s="367">
        <v>132</v>
      </c>
      <c r="J336" s="368">
        <v>3.38</v>
      </c>
      <c r="K336" s="363" t="s">
        <v>30</v>
      </c>
      <c r="L336" s="344">
        <f>VLOOKUP(B336,'Hồ sơ CTSV'!$B$1:$C$1037,2,0)</f>
        <v>0</v>
      </c>
      <c r="M336" s="312"/>
      <c r="N336" s="369"/>
      <c r="O336" s="180"/>
    </row>
    <row r="337" spans="1:15" s="179" customFormat="1" ht="15" customHeight="1">
      <c r="A337" s="338">
        <v>197</v>
      </c>
      <c r="B337" s="363" t="s">
        <v>1387</v>
      </c>
      <c r="C337" s="364" t="s">
        <v>86</v>
      </c>
      <c r="D337" s="365" t="s">
        <v>62</v>
      </c>
      <c r="E337" s="366" t="s">
        <v>23</v>
      </c>
      <c r="F337" s="366" t="s">
        <v>2420</v>
      </c>
      <c r="G337" s="363" t="s">
        <v>144</v>
      </c>
      <c r="H337" s="366"/>
      <c r="I337" s="367">
        <v>132</v>
      </c>
      <c r="J337" s="368">
        <v>2.27</v>
      </c>
      <c r="K337" s="363" t="s">
        <v>145</v>
      </c>
      <c r="L337" s="344">
        <f>VLOOKUP(B337,'Hồ sơ CTSV'!$B$1:$C$1037,2,0)</f>
        <v>0</v>
      </c>
      <c r="M337" s="312"/>
      <c r="N337" s="369"/>
      <c r="O337" s="180"/>
    </row>
    <row r="338" spans="1:15" s="179" customFormat="1" ht="15" customHeight="1">
      <c r="A338" s="338">
        <v>198</v>
      </c>
      <c r="B338" s="363" t="s">
        <v>1487</v>
      </c>
      <c r="C338" s="364" t="s">
        <v>1136</v>
      </c>
      <c r="D338" s="365" t="s">
        <v>62</v>
      </c>
      <c r="E338" s="366" t="s">
        <v>23</v>
      </c>
      <c r="F338" s="366" t="s">
        <v>2421</v>
      </c>
      <c r="G338" s="363" t="s">
        <v>144</v>
      </c>
      <c r="H338" s="366"/>
      <c r="I338" s="367">
        <v>132</v>
      </c>
      <c r="J338" s="368">
        <v>2.81</v>
      </c>
      <c r="K338" s="363" t="s">
        <v>24</v>
      </c>
      <c r="L338" s="344">
        <f>VLOOKUP(B338,'Hồ sơ CTSV'!$B$1:$C$1037,2,0)</f>
        <v>0</v>
      </c>
      <c r="M338" s="312"/>
      <c r="N338" s="369"/>
      <c r="O338" s="180"/>
    </row>
    <row r="339" spans="1:15" s="179" customFormat="1" ht="15" customHeight="1">
      <c r="A339" s="338">
        <v>199</v>
      </c>
      <c r="B339" s="363" t="s">
        <v>1569</v>
      </c>
      <c r="C339" s="364" t="s">
        <v>1570</v>
      </c>
      <c r="D339" s="365" t="s">
        <v>62</v>
      </c>
      <c r="E339" s="366" t="s">
        <v>23</v>
      </c>
      <c r="F339" s="371" t="s">
        <v>2453</v>
      </c>
      <c r="G339" s="363" t="s">
        <v>144</v>
      </c>
      <c r="H339" s="366"/>
      <c r="I339" s="367">
        <v>132</v>
      </c>
      <c r="J339" s="368">
        <v>2.55</v>
      </c>
      <c r="K339" s="363" t="s">
        <v>24</v>
      </c>
      <c r="L339" s="344">
        <f>VLOOKUP(B339,'Hồ sơ CTSV'!$B$1:$C$1037,2,0)</f>
        <v>0</v>
      </c>
      <c r="M339" s="312"/>
      <c r="N339" s="369"/>
      <c r="O339" s="180"/>
    </row>
    <row r="340" spans="1:15" s="179" customFormat="1" ht="15" customHeight="1">
      <c r="A340" s="338">
        <v>200</v>
      </c>
      <c r="B340" s="363" t="s">
        <v>1830</v>
      </c>
      <c r="C340" s="364" t="s">
        <v>1553</v>
      </c>
      <c r="D340" s="365" t="s">
        <v>1831</v>
      </c>
      <c r="E340" s="366" t="s">
        <v>23</v>
      </c>
      <c r="F340" s="366" t="s">
        <v>2422</v>
      </c>
      <c r="G340" s="363" t="s">
        <v>144</v>
      </c>
      <c r="H340" s="366"/>
      <c r="I340" s="367">
        <v>132</v>
      </c>
      <c r="J340" s="368">
        <v>3.11</v>
      </c>
      <c r="K340" s="363" t="s">
        <v>24</v>
      </c>
      <c r="L340" s="344">
        <f>VLOOKUP(B340,'Hồ sơ CTSV'!$B$1:$C$1037,2,0)</f>
        <v>0</v>
      </c>
      <c r="M340" s="312"/>
      <c r="N340" s="369"/>
      <c r="O340" s="180"/>
    </row>
    <row r="341" spans="1:15" s="179" customFormat="1" ht="15" customHeight="1">
      <c r="A341" s="338">
        <v>201</v>
      </c>
      <c r="B341" s="363" t="s">
        <v>1388</v>
      </c>
      <c r="C341" s="364" t="s">
        <v>223</v>
      </c>
      <c r="D341" s="365" t="s">
        <v>63</v>
      </c>
      <c r="E341" s="366" t="s">
        <v>23</v>
      </c>
      <c r="F341" s="366" t="s">
        <v>2426</v>
      </c>
      <c r="G341" s="363" t="s">
        <v>142</v>
      </c>
      <c r="H341" s="366"/>
      <c r="I341" s="367">
        <v>132</v>
      </c>
      <c r="J341" s="368">
        <v>2.66</v>
      </c>
      <c r="K341" s="363" t="s">
        <v>24</v>
      </c>
      <c r="L341" s="344">
        <f>VLOOKUP(B341,'Hồ sơ CTSV'!$B$1:$C$1037,2,0)</f>
        <v>0</v>
      </c>
      <c r="M341" s="312"/>
      <c r="N341" s="369"/>
      <c r="O341" s="180"/>
    </row>
    <row r="342" spans="1:15" s="179" customFormat="1" ht="15" customHeight="1">
      <c r="A342" s="338">
        <v>202</v>
      </c>
      <c r="B342" s="363" t="s">
        <v>1663</v>
      </c>
      <c r="C342" s="364" t="s">
        <v>1664</v>
      </c>
      <c r="D342" s="365" t="s">
        <v>63</v>
      </c>
      <c r="E342" s="366" t="s">
        <v>23</v>
      </c>
      <c r="F342" s="366" t="s">
        <v>452</v>
      </c>
      <c r="G342" s="363" t="s">
        <v>143</v>
      </c>
      <c r="H342" s="366"/>
      <c r="I342" s="367">
        <v>132</v>
      </c>
      <c r="J342" s="368">
        <v>2.58</v>
      </c>
      <c r="K342" s="363" t="s">
        <v>24</v>
      </c>
      <c r="L342" s="344">
        <f>VLOOKUP(B342,'Hồ sơ CTSV'!$B$1:$C$1037,2,0)</f>
        <v>0</v>
      </c>
      <c r="M342" s="312"/>
      <c r="N342" s="369"/>
      <c r="O342" s="180"/>
    </row>
    <row r="343" spans="1:15" s="179" customFormat="1" ht="15" customHeight="1">
      <c r="A343" s="338">
        <v>203</v>
      </c>
      <c r="B343" s="363" t="s">
        <v>1571</v>
      </c>
      <c r="C343" s="364" t="s">
        <v>322</v>
      </c>
      <c r="D343" s="365" t="s">
        <v>63</v>
      </c>
      <c r="E343" s="366" t="s">
        <v>23</v>
      </c>
      <c r="F343" s="366" t="s">
        <v>2427</v>
      </c>
      <c r="G343" s="363" t="s">
        <v>143</v>
      </c>
      <c r="H343" s="366"/>
      <c r="I343" s="367">
        <v>132</v>
      </c>
      <c r="J343" s="368">
        <v>2.55</v>
      </c>
      <c r="K343" s="363" t="s">
        <v>24</v>
      </c>
      <c r="L343" s="344">
        <f>VLOOKUP(B343,'Hồ sơ CTSV'!$B$1:$C$1037,2,0)</f>
        <v>0</v>
      </c>
      <c r="M343" s="312"/>
      <c r="N343" s="369"/>
      <c r="O343" s="180"/>
    </row>
    <row r="344" spans="1:15" s="179" customFormat="1" ht="15" customHeight="1">
      <c r="A344" s="338">
        <v>204</v>
      </c>
      <c r="B344" s="363" t="s">
        <v>1908</v>
      </c>
      <c r="C344" s="364" t="s">
        <v>1909</v>
      </c>
      <c r="D344" s="365" t="s">
        <v>63</v>
      </c>
      <c r="E344" s="366" t="s">
        <v>23</v>
      </c>
      <c r="F344" s="366" t="s">
        <v>851</v>
      </c>
      <c r="G344" s="363" t="s">
        <v>144</v>
      </c>
      <c r="H344" s="366"/>
      <c r="I344" s="367">
        <v>132</v>
      </c>
      <c r="J344" s="368">
        <v>3.06</v>
      </c>
      <c r="K344" s="363" t="s">
        <v>24</v>
      </c>
      <c r="L344" s="344">
        <f>VLOOKUP(B344,'Hồ sơ CTSV'!$B$1:$C$1037,2,0)</f>
        <v>0</v>
      </c>
      <c r="M344" s="312"/>
      <c r="N344" s="369"/>
      <c r="O344" s="180"/>
    </row>
    <row r="345" spans="1:15" s="179" customFormat="1" ht="15" customHeight="1">
      <c r="A345" s="338">
        <v>205</v>
      </c>
      <c r="B345" s="363" t="s">
        <v>1749</v>
      </c>
      <c r="C345" s="364" t="s">
        <v>327</v>
      </c>
      <c r="D345" s="365" t="s">
        <v>63</v>
      </c>
      <c r="E345" s="366" t="s">
        <v>23</v>
      </c>
      <c r="F345" s="366" t="s">
        <v>2428</v>
      </c>
      <c r="G345" s="363" t="s">
        <v>144</v>
      </c>
      <c r="H345" s="366"/>
      <c r="I345" s="367">
        <v>132</v>
      </c>
      <c r="J345" s="368">
        <v>3.07</v>
      </c>
      <c r="K345" s="363" t="s">
        <v>24</v>
      </c>
      <c r="L345" s="344">
        <f>VLOOKUP(B345,'Hồ sơ CTSV'!$B$1:$C$1037,2,0)</f>
        <v>0</v>
      </c>
      <c r="M345" s="312"/>
      <c r="N345" s="369"/>
      <c r="O345" s="180"/>
    </row>
    <row r="346" spans="1:15" s="179" customFormat="1" ht="15" customHeight="1">
      <c r="A346" s="338">
        <v>206</v>
      </c>
      <c r="B346" s="363" t="s">
        <v>2006</v>
      </c>
      <c r="C346" s="364" t="s">
        <v>40</v>
      </c>
      <c r="D346" s="365" t="s">
        <v>63</v>
      </c>
      <c r="E346" s="366" t="s">
        <v>23</v>
      </c>
      <c r="F346" s="366" t="s">
        <v>2430</v>
      </c>
      <c r="G346" s="363" t="s">
        <v>156</v>
      </c>
      <c r="H346" s="366"/>
      <c r="I346" s="367">
        <v>132</v>
      </c>
      <c r="J346" s="368">
        <v>2.24</v>
      </c>
      <c r="K346" s="363" t="s">
        <v>145</v>
      </c>
      <c r="L346" s="344">
        <f>VLOOKUP(B346,'Hồ sơ CTSV'!$B$1:$C$1037,2,0)</f>
        <v>0</v>
      </c>
      <c r="M346" s="312"/>
      <c r="N346" s="369"/>
      <c r="O346" s="180"/>
    </row>
    <row r="347" spans="1:15" s="179" customFormat="1" ht="15" customHeight="1">
      <c r="A347" s="338">
        <v>207</v>
      </c>
      <c r="B347" s="363" t="s">
        <v>1572</v>
      </c>
      <c r="C347" s="364" t="s">
        <v>212</v>
      </c>
      <c r="D347" s="365" t="s">
        <v>186</v>
      </c>
      <c r="E347" s="366" t="s">
        <v>23</v>
      </c>
      <c r="F347" s="366" t="s">
        <v>2423</v>
      </c>
      <c r="G347" s="363" t="s">
        <v>142</v>
      </c>
      <c r="H347" s="366"/>
      <c r="I347" s="367">
        <v>132</v>
      </c>
      <c r="J347" s="368">
        <v>2.73</v>
      </c>
      <c r="K347" s="363" t="s">
        <v>24</v>
      </c>
      <c r="L347" s="344">
        <f>VLOOKUP(B347,'Hồ sơ CTSV'!$B$1:$C$1037,2,0)</f>
        <v>0</v>
      </c>
      <c r="M347" s="312"/>
      <c r="N347" s="369"/>
      <c r="O347" s="180"/>
    </row>
    <row r="348" spans="1:15" s="179" customFormat="1" ht="15" customHeight="1">
      <c r="A348" s="338">
        <v>208</v>
      </c>
      <c r="B348" s="363" t="s">
        <v>1665</v>
      </c>
      <c r="C348" s="364" t="s">
        <v>212</v>
      </c>
      <c r="D348" s="365" t="s">
        <v>186</v>
      </c>
      <c r="E348" s="366" t="s">
        <v>23</v>
      </c>
      <c r="F348" s="366" t="s">
        <v>2424</v>
      </c>
      <c r="G348" s="363" t="s">
        <v>144</v>
      </c>
      <c r="H348" s="366"/>
      <c r="I348" s="367">
        <v>132</v>
      </c>
      <c r="J348" s="368">
        <v>3.01</v>
      </c>
      <c r="K348" s="363" t="s">
        <v>24</v>
      </c>
      <c r="L348" s="344">
        <f>VLOOKUP(B348,'Hồ sơ CTSV'!$B$1:$C$1037,2,0)</f>
        <v>0</v>
      </c>
      <c r="M348" s="312"/>
      <c r="N348" s="369"/>
      <c r="O348" s="180"/>
    </row>
    <row r="349" spans="1:15" s="179" customFormat="1" ht="15" customHeight="1">
      <c r="A349" s="338">
        <v>209</v>
      </c>
      <c r="B349" s="363" t="s">
        <v>1750</v>
      </c>
      <c r="C349" s="364" t="s">
        <v>212</v>
      </c>
      <c r="D349" s="365" t="s">
        <v>186</v>
      </c>
      <c r="E349" s="366" t="s">
        <v>23</v>
      </c>
      <c r="F349" s="366" t="s">
        <v>1034</v>
      </c>
      <c r="G349" s="363" t="s">
        <v>154</v>
      </c>
      <c r="H349" s="366"/>
      <c r="I349" s="367">
        <v>132</v>
      </c>
      <c r="J349" s="368">
        <v>2.81</v>
      </c>
      <c r="K349" s="363" t="s">
        <v>24</v>
      </c>
      <c r="L349" s="344">
        <f>VLOOKUP(B349,'Hồ sơ CTSV'!$B$1:$C$1037,2,0)</f>
        <v>0</v>
      </c>
      <c r="M349" s="312"/>
      <c r="N349" s="369"/>
      <c r="O349" s="180"/>
    </row>
    <row r="350" spans="1:15" s="179" customFormat="1" ht="15" customHeight="1">
      <c r="A350" s="338">
        <v>210</v>
      </c>
      <c r="B350" s="363" t="s">
        <v>1833</v>
      </c>
      <c r="C350" s="364" t="s">
        <v>1834</v>
      </c>
      <c r="D350" s="365" t="s">
        <v>186</v>
      </c>
      <c r="E350" s="366" t="s">
        <v>23</v>
      </c>
      <c r="F350" s="366" t="s">
        <v>2321</v>
      </c>
      <c r="G350" s="363" t="s">
        <v>144</v>
      </c>
      <c r="H350" s="366"/>
      <c r="I350" s="367">
        <v>132</v>
      </c>
      <c r="J350" s="368">
        <v>3.32</v>
      </c>
      <c r="K350" s="363" t="s">
        <v>30</v>
      </c>
      <c r="L350" s="344">
        <f>VLOOKUP(B350,'Hồ sơ CTSV'!$B$1:$C$1037,2,0)</f>
        <v>0</v>
      </c>
      <c r="M350" s="312"/>
      <c r="N350" s="369"/>
      <c r="O350" s="180"/>
    </row>
    <row r="351" spans="1:15" s="179" customFormat="1" ht="15" customHeight="1">
      <c r="A351" s="338">
        <v>211</v>
      </c>
      <c r="B351" s="363" t="s">
        <v>1910</v>
      </c>
      <c r="C351" s="364" t="s">
        <v>1136</v>
      </c>
      <c r="D351" s="365" t="s">
        <v>186</v>
      </c>
      <c r="E351" s="366" t="s">
        <v>23</v>
      </c>
      <c r="F351" s="371" t="s">
        <v>707</v>
      </c>
      <c r="G351" s="363" t="s">
        <v>142</v>
      </c>
      <c r="H351" s="366"/>
      <c r="I351" s="367">
        <v>132</v>
      </c>
      <c r="J351" s="368">
        <v>2.77</v>
      </c>
      <c r="K351" s="363" t="s">
        <v>24</v>
      </c>
      <c r="L351" s="344">
        <f>VLOOKUP(B351,'Hồ sơ CTSV'!$B$1:$C$1037,2,0)</f>
        <v>0</v>
      </c>
      <c r="M351" s="312">
        <f>VLOOKUP(B351,'DS Nợ HP'!$B$2:$C$293,2,0)</f>
        <v>0</v>
      </c>
      <c r="N351" s="369"/>
      <c r="O351" s="180"/>
    </row>
    <row r="352" spans="1:15" s="179" customFormat="1" ht="15" customHeight="1">
      <c r="A352" s="338">
        <v>212</v>
      </c>
      <c r="B352" s="363" t="s">
        <v>2007</v>
      </c>
      <c r="C352" s="364" t="s">
        <v>1136</v>
      </c>
      <c r="D352" s="365" t="s">
        <v>186</v>
      </c>
      <c r="E352" s="366" t="s">
        <v>23</v>
      </c>
      <c r="F352" s="366" t="s">
        <v>619</v>
      </c>
      <c r="G352" s="363" t="s">
        <v>141</v>
      </c>
      <c r="H352" s="366"/>
      <c r="I352" s="367">
        <v>132</v>
      </c>
      <c r="J352" s="368">
        <v>3.11</v>
      </c>
      <c r="K352" s="363" t="s">
        <v>24</v>
      </c>
      <c r="L352" s="344">
        <f>VLOOKUP(B352,'Hồ sơ CTSV'!$B$1:$C$1037,2,0)</f>
        <v>0</v>
      </c>
      <c r="M352" s="312"/>
      <c r="N352" s="369"/>
      <c r="O352" s="180"/>
    </row>
    <row r="353" spans="1:15" s="179" customFormat="1" ht="15" customHeight="1">
      <c r="A353" s="338">
        <v>213</v>
      </c>
      <c r="B353" s="363" t="s">
        <v>1389</v>
      </c>
      <c r="C353" s="364" t="s">
        <v>1390</v>
      </c>
      <c r="D353" s="365" t="s">
        <v>186</v>
      </c>
      <c r="E353" s="366" t="s">
        <v>23</v>
      </c>
      <c r="F353" s="366" t="s">
        <v>1023</v>
      </c>
      <c r="G353" s="363" t="s">
        <v>143</v>
      </c>
      <c r="H353" s="366"/>
      <c r="I353" s="367">
        <v>132</v>
      </c>
      <c r="J353" s="368">
        <v>3</v>
      </c>
      <c r="K353" s="363" t="s">
        <v>24</v>
      </c>
      <c r="L353" s="344">
        <f>VLOOKUP(B353,'Hồ sơ CTSV'!$B$1:$C$1037,2,0)</f>
        <v>0</v>
      </c>
      <c r="M353" s="312"/>
      <c r="N353" s="369"/>
      <c r="O353" s="180"/>
    </row>
    <row r="354" spans="1:15" s="179" customFormat="1" ht="15" customHeight="1">
      <c r="A354" s="338">
        <v>214</v>
      </c>
      <c r="B354" s="363" t="s">
        <v>1778</v>
      </c>
      <c r="C354" s="364" t="s">
        <v>670</v>
      </c>
      <c r="D354" s="365" t="s">
        <v>186</v>
      </c>
      <c r="E354" s="366" t="s">
        <v>23</v>
      </c>
      <c r="F354" s="366" t="s">
        <v>2425</v>
      </c>
      <c r="G354" s="363" t="s">
        <v>156</v>
      </c>
      <c r="H354" s="366"/>
      <c r="I354" s="367">
        <v>132</v>
      </c>
      <c r="J354" s="368">
        <v>2.49</v>
      </c>
      <c r="K354" s="363" t="s">
        <v>145</v>
      </c>
      <c r="L354" s="344">
        <f>VLOOKUP(B354,'Hồ sơ CTSV'!$B$1:$C$1037,2,0)</f>
        <v>0</v>
      </c>
      <c r="M354" s="312"/>
      <c r="N354" s="369"/>
      <c r="O354" s="180"/>
    </row>
    <row r="355" spans="1:15" s="179" customFormat="1" ht="15" customHeight="1">
      <c r="A355" s="338">
        <v>215</v>
      </c>
      <c r="B355" s="363" t="s">
        <v>1488</v>
      </c>
      <c r="C355" s="364" t="s">
        <v>1374</v>
      </c>
      <c r="D355" s="365" t="s">
        <v>188</v>
      </c>
      <c r="E355" s="366" t="s">
        <v>23</v>
      </c>
      <c r="F355" s="366" t="s">
        <v>2432</v>
      </c>
      <c r="G355" s="363" t="s">
        <v>144</v>
      </c>
      <c r="H355" s="366"/>
      <c r="I355" s="367">
        <v>132</v>
      </c>
      <c r="J355" s="368">
        <v>2.8</v>
      </c>
      <c r="K355" s="363" t="s">
        <v>24</v>
      </c>
      <c r="L355" s="344">
        <f>VLOOKUP(B355,'Hồ sơ CTSV'!$B$1:$C$1037,2,0)</f>
        <v>0</v>
      </c>
      <c r="M355" s="312"/>
      <c r="N355" s="369"/>
      <c r="O355" s="180"/>
    </row>
    <row r="356" spans="1:15" s="179" customFormat="1" ht="15" customHeight="1">
      <c r="A356" s="338">
        <v>216</v>
      </c>
      <c r="B356" s="363" t="s">
        <v>1573</v>
      </c>
      <c r="C356" s="364" t="s">
        <v>1574</v>
      </c>
      <c r="D356" s="365" t="s">
        <v>188</v>
      </c>
      <c r="E356" s="366" t="s">
        <v>23</v>
      </c>
      <c r="F356" s="366" t="s">
        <v>981</v>
      </c>
      <c r="G356" s="363" t="s">
        <v>142</v>
      </c>
      <c r="H356" s="366"/>
      <c r="I356" s="367">
        <v>132</v>
      </c>
      <c r="J356" s="368">
        <v>3.17</v>
      </c>
      <c r="K356" s="363" t="s">
        <v>24</v>
      </c>
      <c r="L356" s="344">
        <f>VLOOKUP(B356,'Hồ sơ CTSV'!$B$1:$C$1037,2,0)</f>
        <v>0</v>
      </c>
      <c r="M356" s="312"/>
      <c r="N356" s="369"/>
      <c r="O356" s="180"/>
    </row>
    <row r="357" spans="1:15" s="179" customFormat="1" ht="15" customHeight="1">
      <c r="A357" s="338">
        <v>217</v>
      </c>
      <c r="B357" s="363" t="s">
        <v>1835</v>
      </c>
      <c r="C357" s="364" t="s">
        <v>44</v>
      </c>
      <c r="D357" s="365" t="s">
        <v>1836</v>
      </c>
      <c r="E357" s="366" t="s">
        <v>23</v>
      </c>
      <c r="F357" s="366" t="s">
        <v>587</v>
      </c>
      <c r="G357" s="363" t="s">
        <v>144</v>
      </c>
      <c r="H357" s="366"/>
      <c r="I357" s="367">
        <v>132</v>
      </c>
      <c r="J357" s="368">
        <v>3.06</v>
      </c>
      <c r="K357" s="363" t="s">
        <v>24</v>
      </c>
      <c r="L357" s="344">
        <f>VLOOKUP(B357,'Hồ sơ CTSV'!$B$1:$C$1037,2,0)</f>
        <v>0</v>
      </c>
      <c r="M357" s="312"/>
      <c r="N357" s="369"/>
      <c r="O357" s="180"/>
    </row>
    <row r="358" spans="1:15" s="179" customFormat="1" ht="15" customHeight="1">
      <c r="A358" s="338">
        <v>218</v>
      </c>
      <c r="B358" s="363" t="s">
        <v>1911</v>
      </c>
      <c r="C358" s="364" t="s">
        <v>1912</v>
      </c>
      <c r="D358" s="365" t="s">
        <v>1913</v>
      </c>
      <c r="E358" s="366" t="s">
        <v>29</v>
      </c>
      <c r="F358" s="366" t="s">
        <v>309</v>
      </c>
      <c r="G358" s="363" t="s">
        <v>152</v>
      </c>
      <c r="H358" s="366"/>
      <c r="I358" s="367">
        <v>132</v>
      </c>
      <c r="J358" s="368">
        <v>2.97</v>
      </c>
      <c r="K358" s="363" t="s">
        <v>24</v>
      </c>
      <c r="L358" s="344">
        <f>VLOOKUP(B358,'Hồ sơ CTSV'!$B$1:$C$1037,2,0)</f>
        <v>0</v>
      </c>
      <c r="M358" s="312"/>
      <c r="N358" s="369"/>
      <c r="O358" s="180"/>
    </row>
    <row r="359" spans="1:15" s="179" customFormat="1" ht="15" customHeight="1">
      <c r="A359" s="338">
        <v>219</v>
      </c>
      <c r="B359" s="363" t="s">
        <v>2008</v>
      </c>
      <c r="C359" s="364" t="s">
        <v>2009</v>
      </c>
      <c r="D359" s="365" t="s">
        <v>2010</v>
      </c>
      <c r="E359" s="366" t="s">
        <v>23</v>
      </c>
      <c r="F359" s="366" t="s">
        <v>2433</v>
      </c>
      <c r="G359" s="363" t="s">
        <v>156</v>
      </c>
      <c r="H359" s="366"/>
      <c r="I359" s="367">
        <v>132</v>
      </c>
      <c r="J359" s="368">
        <v>2.98</v>
      </c>
      <c r="K359" s="363" t="s">
        <v>24</v>
      </c>
      <c r="L359" s="344">
        <f>VLOOKUP(B359,'Hồ sơ CTSV'!$B$1:$C$1037,2,0)</f>
        <v>0</v>
      </c>
      <c r="M359" s="312"/>
      <c r="N359" s="369"/>
      <c r="O359" s="180"/>
    </row>
    <row r="360" spans="1:15" s="179" customFormat="1" ht="15" customHeight="1">
      <c r="A360" s="338">
        <v>220</v>
      </c>
      <c r="B360" s="363" t="s">
        <v>1391</v>
      </c>
      <c r="C360" s="364" t="s">
        <v>1392</v>
      </c>
      <c r="D360" s="365" t="s">
        <v>107</v>
      </c>
      <c r="E360" s="366" t="s">
        <v>23</v>
      </c>
      <c r="F360" s="366" t="s">
        <v>2434</v>
      </c>
      <c r="G360" s="363" t="s">
        <v>144</v>
      </c>
      <c r="H360" s="366"/>
      <c r="I360" s="367">
        <v>132</v>
      </c>
      <c r="J360" s="368">
        <v>2.63</v>
      </c>
      <c r="K360" s="363" t="s">
        <v>24</v>
      </c>
      <c r="L360" s="344">
        <f>VLOOKUP(B360,'Hồ sơ CTSV'!$B$1:$C$1037,2,0)</f>
        <v>0</v>
      </c>
      <c r="M360" s="312"/>
      <c r="N360" s="369"/>
      <c r="O360" s="180"/>
    </row>
    <row r="361" spans="1:15" s="179" customFormat="1" ht="15" customHeight="1">
      <c r="A361" s="338">
        <v>221</v>
      </c>
      <c r="B361" s="363" t="s">
        <v>1489</v>
      </c>
      <c r="C361" s="364" t="s">
        <v>168</v>
      </c>
      <c r="D361" s="365" t="s">
        <v>107</v>
      </c>
      <c r="E361" s="366" t="s">
        <v>23</v>
      </c>
      <c r="F361" s="366" t="s">
        <v>2316</v>
      </c>
      <c r="G361" s="363" t="s">
        <v>144</v>
      </c>
      <c r="H361" s="366"/>
      <c r="I361" s="367">
        <v>132</v>
      </c>
      <c r="J361" s="368">
        <v>2.55</v>
      </c>
      <c r="K361" s="363" t="s">
        <v>24</v>
      </c>
      <c r="L361" s="344">
        <f>VLOOKUP(B361,'Hồ sơ CTSV'!$B$1:$C$1037,2,0)</f>
        <v>0</v>
      </c>
      <c r="M361" s="312"/>
      <c r="N361" s="369"/>
      <c r="O361" s="180"/>
    </row>
    <row r="362" spans="1:15" s="179" customFormat="1" ht="15" customHeight="1">
      <c r="A362" s="338">
        <v>222</v>
      </c>
      <c r="B362" s="363" t="s">
        <v>1394</v>
      </c>
      <c r="C362" s="364" t="s">
        <v>1395</v>
      </c>
      <c r="D362" s="365" t="s">
        <v>1396</v>
      </c>
      <c r="E362" s="366" t="s">
        <v>29</v>
      </c>
      <c r="F362" s="366" t="s">
        <v>2324</v>
      </c>
      <c r="G362" s="363" t="s">
        <v>144</v>
      </c>
      <c r="H362" s="366"/>
      <c r="I362" s="367">
        <v>132</v>
      </c>
      <c r="J362" s="368">
        <v>2.68</v>
      </c>
      <c r="K362" s="363" t="s">
        <v>24</v>
      </c>
      <c r="L362" s="344">
        <f>VLOOKUP(B362,'Hồ sơ CTSV'!$B$1:$C$1037,2,0)</f>
        <v>0</v>
      </c>
      <c r="M362" s="312"/>
      <c r="N362" s="369"/>
      <c r="O362" s="180"/>
    </row>
    <row r="363" spans="1:15" s="179" customFormat="1" ht="15" customHeight="1">
      <c r="A363" s="338">
        <v>223</v>
      </c>
      <c r="B363" s="363" t="s">
        <v>1575</v>
      </c>
      <c r="C363" s="364" t="s">
        <v>127</v>
      </c>
      <c r="D363" s="365" t="s">
        <v>64</v>
      </c>
      <c r="E363" s="366" t="s">
        <v>23</v>
      </c>
      <c r="F363" s="371" t="s">
        <v>2595</v>
      </c>
      <c r="G363" s="363" t="s">
        <v>143</v>
      </c>
      <c r="H363" s="366"/>
      <c r="I363" s="367">
        <v>132</v>
      </c>
      <c r="J363" s="368">
        <v>2.92</v>
      </c>
      <c r="K363" s="363" t="s">
        <v>24</v>
      </c>
      <c r="L363" s="344">
        <f>VLOOKUP(B363,'Hồ sơ CTSV'!$B$1:$C$1037,2,0)</f>
        <v>0</v>
      </c>
      <c r="M363" s="312"/>
      <c r="N363" s="369"/>
      <c r="O363" s="180"/>
    </row>
    <row r="364" spans="1:15" s="179" customFormat="1" ht="15" customHeight="1">
      <c r="A364" s="338">
        <v>224</v>
      </c>
      <c r="B364" s="363" t="s">
        <v>1671</v>
      </c>
      <c r="C364" s="364" t="s">
        <v>1672</v>
      </c>
      <c r="D364" s="365" t="s">
        <v>64</v>
      </c>
      <c r="E364" s="366" t="s">
        <v>23</v>
      </c>
      <c r="F364" s="366" t="s">
        <v>2435</v>
      </c>
      <c r="G364" s="363" t="s">
        <v>156</v>
      </c>
      <c r="H364" s="366"/>
      <c r="I364" s="367">
        <v>132</v>
      </c>
      <c r="J364" s="368">
        <v>2.76</v>
      </c>
      <c r="K364" s="363" t="s">
        <v>24</v>
      </c>
      <c r="L364" s="344">
        <f>VLOOKUP(B364,'Hồ sơ CTSV'!$B$1:$C$1037,2,0)</f>
        <v>0</v>
      </c>
      <c r="M364" s="312"/>
      <c r="N364" s="369"/>
      <c r="O364" s="180"/>
    </row>
    <row r="365" spans="1:15" s="179" customFormat="1" ht="15" customHeight="1">
      <c r="A365" s="338">
        <v>225</v>
      </c>
      <c r="B365" s="363" t="s">
        <v>2011</v>
      </c>
      <c r="C365" s="364" t="s">
        <v>2012</v>
      </c>
      <c r="D365" s="365" t="s">
        <v>64</v>
      </c>
      <c r="E365" s="366" t="s">
        <v>23</v>
      </c>
      <c r="F365" s="366" t="s">
        <v>820</v>
      </c>
      <c r="G365" s="363" t="s">
        <v>2436</v>
      </c>
      <c r="H365" s="366"/>
      <c r="I365" s="367">
        <v>132</v>
      </c>
      <c r="J365" s="368">
        <v>3.17</v>
      </c>
      <c r="K365" s="363" t="s">
        <v>24</v>
      </c>
      <c r="L365" s="344">
        <f>VLOOKUP(B365,'Hồ sơ CTSV'!$B$1:$C$1037,2,0)</f>
        <v>0</v>
      </c>
      <c r="M365" s="312"/>
      <c r="N365" s="369"/>
      <c r="O365" s="180"/>
    </row>
    <row r="366" spans="1:15" s="179" customFormat="1" ht="15" customHeight="1">
      <c r="A366" s="338">
        <v>226</v>
      </c>
      <c r="B366" s="363" t="s">
        <v>1393</v>
      </c>
      <c r="C366" s="364" t="s">
        <v>36</v>
      </c>
      <c r="D366" s="365" t="s">
        <v>64</v>
      </c>
      <c r="E366" s="366" t="s">
        <v>23</v>
      </c>
      <c r="F366" s="366" t="s">
        <v>2437</v>
      </c>
      <c r="G366" s="363" t="s">
        <v>144</v>
      </c>
      <c r="H366" s="366"/>
      <c r="I366" s="367">
        <v>132</v>
      </c>
      <c r="J366" s="368">
        <v>2.05</v>
      </c>
      <c r="K366" s="363" t="s">
        <v>145</v>
      </c>
      <c r="L366" s="344">
        <f>VLOOKUP(B366,'Hồ sơ CTSV'!$B$1:$C$1037,2,0)</f>
        <v>0</v>
      </c>
      <c r="M366" s="312"/>
      <c r="N366" s="369"/>
      <c r="O366" s="180"/>
    </row>
    <row r="367" spans="1:15" s="179" customFormat="1" ht="15" customHeight="1">
      <c r="A367" s="338">
        <v>227</v>
      </c>
      <c r="B367" s="363" t="s">
        <v>1755</v>
      </c>
      <c r="C367" s="364" t="s">
        <v>1756</v>
      </c>
      <c r="D367" s="365" t="s">
        <v>64</v>
      </c>
      <c r="E367" s="366" t="s">
        <v>23</v>
      </c>
      <c r="F367" s="366" t="s">
        <v>849</v>
      </c>
      <c r="G367" s="363" t="s">
        <v>143</v>
      </c>
      <c r="H367" s="366"/>
      <c r="I367" s="367">
        <v>132</v>
      </c>
      <c r="J367" s="368">
        <v>2.92</v>
      </c>
      <c r="K367" s="363" t="s">
        <v>24</v>
      </c>
      <c r="L367" s="344">
        <f>VLOOKUP(B367,'Hồ sơ CTSV'!$B$1:$C$1037,2,0)</f>
        <v>0</v>
      </c>
      <c r="M367" s="312"/>
      <c r="N367" s="369"/>
      <c r="O367" s="180"/>
    </row>
    <row r="368" spans="1:15" s="179" customFormat="1" ht="15" customHeight="1">
      <c r="A368" s="338">
        <v>228</v>
      </c>
      <c r="B368" s="363" t="s">
        <v>1839</v>
      </c>
      <c r="C368" s="364" t="s">
        <v>1840</v>
      </c>
      <c r="D368" s="365" t="s">
        <v>64</v>
      </c>
      <c r="E368" s="366" t="s">
        <v>23</v>
      </c>
      <c r="F368" s="366" t="s">
        <v>2438</v>
      </c>
      <c r="G368" s="363" t="s">
        <v>2375</v>
      </c>
      <c r="H368" s="366"/>
      <c r="I368" s="367">
        <v>132</v>
      </c>
      <c r="J368" s="368">
        <v>2.94</v>
      </c>
      <c r="K368" s="363" t="s">
        <v>24</v>
      </c>
      <c r="L368" s="344">
        <f>VLOOKUP(B368,'Hồ sơ CTSV'!$B$1:$C$1037,2,0)</f>
        <v>0</v>
      </c>
      <c r="M368" s="312"/>
      <c r="N368" s="369"/>
      <c r="O368" s="180"/>
    </row>
    <row r="369" spans="1:15" s="179" customFormat="1" ht="15" customHeight="1">
      <c r="A369" s="338">
        <v>229</v>
      </c>
      <c r="B369" s="363" t="s">
        <v>2013</v>
      </c>
      <c r="C369" s="364" t="s">
        <v>2014</v>
      </c>
      <c r="D369" s="365" t="s">
        <v>64</v>
      </c>
      <c r="E369" s="366" t="s">
        <v>23</v>
      </c>
      <c r="F369" s="366" t="s">
        <v>2348</v>
      </c>
      <c r="G369" s="363" t="s">
        <v>144</v>
      </c>
      <c r="H369" s="366"/>
      <c r="I369" s="367">
        <v>132</v>
      </c>
      <c r="J369" s="368">
        <v>2.96</v>
      </c>
      <c r="K369" s="363" t="s">
        <v>24</v>
      </c>
      <c r="L369" s="344">
        <f>VLOOKUP(B369,'Hồ sơ CTSV'!$B$1:$C$1037,2,0)</f>
        <v>0</v>
      </c>
      <c r="M369" s="312"/>
      <c r="N369" s="369"/>
      <c r="O369" s="180"/>
    </row>
    <row r="370" spans="1:15" s="179" customFormat="1" ht="15" customHeight="1">
      <c r="A370" s="338">
        <v>230</v>
      </c>
      <c r="B370" s="363" t="s">
        <v>1490</v>
      </c>
      <c r="C370" s="364" t="s">
        <v>92</v>
      </c>
      <c r="D370" s="365" t="s">
        <v>189</v>
      </c>
      <c r="E370" s="366" t="s">
        <v>23</v>
      </c>
      <c r="F370" s="366" t="s">
        <v>590</v>
      </c>
      <c r="G370" s="363" t="s">
        <v>144</v>
      </c>
      <c r="H370" s="366"/>
      <c r="I370" s="367">
        <v>132</v>
      </c>
      <c r="J370" s="368">
        <v>2.55</v>
      </c>
      <c r="K370" s="363" t="s">
        <v>24</v>
      </c>
      <c r="L370" s="344">
        <f>VLOOKUP(B370,'Hồ sơ CTSV'!$B$1:$C$1037,2,0)</f>
        <v>0</v>
      </c>
      <c r="M370" s="312"/>
      <c r="N370" s="369"/>
      <c r="O370" s="180"/>
    </row>
    <row r="371" spans="1:15" s="179" customFormat="1" ht="15" customHeight="1">
      <c r="A371" s="338">
        <v>231</v>
      </c>
      <c r="B371" s="363" t="s">
        <v>1397</v>
      </c>
      <c r="C371" s="364" t="s">
        <v>67</v>
      </c>
      <c r="D371" s="365" t="s">
        <v>1398</v>
      </c>
      <c r="E371" s="366" t="s">
        <v>23</v>
      </c>
      <c r="F371" s="371" t="s">
        <v>2599</v>
      </c>
      <c r="G371" s="363" t="s">
        <v>144</v>
      </c>
      <c r="H371" s="366"/>
      <c r="I371" s="367">
        <v>132</v>
      </c>
      <c r="J371" s="368">
        <v>3.27</v>
      </c>
      <c r="K371" s="363" t="s">
        <v>30</v>
      </c>
      <c r="L371" s="344">
        <f>VLOOKUP(B371,'Hồ sơ CTSV'!$B$1:$C$1037,2,0)</f>
        <v>0</v>
      </c>
      <c r="M371" s="312"/>
      <c r="N371" s="369"/>
      <c r="O371" s="180"/>
    </row>
    <row r="372" spans="1:15" s="179" customFormat="1" ht="15" customHeight="1">
      <c r="A372" s="338">
        <v>232</v>
      </c>
      <c r="B372" s="363" t="s">
        <v>1491</v>
      </c>
      <c r="C372" s="364" t="s">
        <v>51</v>
      </c>
      <c r="D372" s="365" t="s">
        <v>403</v>
      </c>
      <c r="E372" s="366" t="s">
        <v>23</v>
      </c>
      <c r="F372" s="366" t="s">
        <v>977</v>
      </c>
      <c r="G372" s="363" t="s">
        <v>142</v>
      </c>
      <c r="H372" s="366"/>
      <c r="I372" s="367">
        <v>132</v>
      </c>
      <c r="J372" s="368">
        <v>2.97</v>
      </c>
      <c r="K372" s="363" t="s">
        <v>24</v>
      </c>
      <c r="L372" s="344">
        <f>VLOOKUP(B372,'Hồ sơ CTSV'!$B$1:$C$1037,2,0)</f>
        <v>0</v>
      </c>
      <c r="M372" s="312"/>
      <c r="N372" s="369"/>
      <c r="O372" s="180"/>
    </row>
    <row r="373" spans="1:15" s="179" customFormat="1" ht="15" customHeight="1">
      <c r="A373" s="338">
        <v>233</v>
      </c>
      <c r="B373" s="363" t="s">
        <v>1579</v>
      </c>
      <c r="C373" s="364" t="s">
        <v>1140</v>
      </c>
      <c r="D373" s="365" t="s">
        <v>1142</v>
      </c>
      <c r="E373" s="366" t="s">
        <v>23</v>
      </c>
      <c r="F373" s="366" t="s">
        <v>2440</v>
      </c>
      <c r="G373" s="363" t="s">
        <v>144</v>
      </c>
      <c r="H373" s="366"/>
      <c r="I373" s="367">
        <v>132</v>
      </c>
      <c r="J373" s="368">
        <v>2.74</v>
      </c>
      <c r="K373" s="363" t="s">
        <v>24</v>
      </c>
      <c r="L373" s="344">
        <f>VLOOKUP(B373,'Hồ sơ CTSV'!$B$1:$C$1037,2,0)</f>
        <v>0</v>
      </c>
      <c r="M373" s="312"/>
      <c r="N373" s="369"/>
      <c r="O373" s="180"/>
    </row>
    <row r="374" spans="1:15" s="179" customFormat="1" ht="15" customHeight="1">
      <c r="A374" s="338">
        <v>234</v>
      </c>
      <c r="B374" s="363" t="s">
        <v>1674</v>
      </c>
      <c r="C374" s="364" t="s">
        <v>175</v>
      </c>
      <c r="D374" s="365" t="s">
        <v>1142</v>
      </c>
      <c r="E374" s="366" t="s">
        <v>23</v>
      </c>
      <c r="F374" s="366" t="s">
        <v>2368</v>
      </c>
      <c r="G374" s="363" t="s">
        <v>144</v>
      </c>
      <c r="H374" s="366"/>
      <c r="I374" s="367">
        <v>132</v>
      </c>
      <c r="J374" s="368">
        <v>3.01</v>
      </c>
      <c r="K374" s="363" t="s">
        <v>24</v>
      </c>
      <c r="L374" s="344">
        <f>VLOOKUP(B374,'Hồ sơ CTSV'!$B$1:$C$1037,2,0)</f>
        <v>0</v>
      </c>
      <c r="M374" s="312"/>
      <c r="N374" s="369"/>
      <c r="O374" s="180"/>
    </row>
    <row r="375" spans="1:15" s="179" customFormat="1" ht="15" customHeight="1">
      <c r="A375" s="338">
        <v>235</v>
      </c>
      <c r="B375" s="363" t="s">
        <v>1577</v>
      </c>
      <c r="C375" s="364" t="s">
        <v>1578</v>
      </c>
      <c r="D375" s="365" t="s">
        <v>215</v>
      </c>
      <c r="E375" s="366" t="s">
        <v>23</v>
      </c>
      <c r="F375" s="366" t="s">
        <v>2324</v>
      </c>
      <c r="G375" s="363" t="s">
        <v>144</v>
      </c>
      <c r="H375" s="366"/>
      <c r="I375" s="367">
        <v>132</v>
      </c>
      <c r="J375" s="368">
        <v>2.77</v>
      </c>
      <c r="K375" s="363" t="s">
        <v>24</v>
      </c>
      <c r="L375" s="344">
        <f>VLOOKUP(B375,'Hồ sơ CTSV'!$B$1:$C$1037,2,0)</f>
        <v>0</v>
      </c>
      <c r="M375" s="312"/>
      <c r="N375" s="369"/>
      <c r="O375" s="180"/>
    </row>
    <row r="376" spans="1:15" s="179" customFormat="1" ht="15" customHeight="1">
      <c r="A376" s="338">
        <v>236</v>
      </c>
      <c r="B376" s="363" t="s">
        <v>1917</v>
      </c>
      <c r="C376" s="364" t="s">
        <v>1918</v>
      </c>
      <c r="D376" s="365" t="s">
        <v>66</v>
      </c>
      <c r="E376" s="366" t="s">
        <v>23</v>
      </c>
      <c r="F376" s="366" t="s">
        <v>2442</v>
      </c>
      <c r="G376" s="363" t="s">
        <v>144</v>
      </c>
      <c r="H376" s="366"/>
      <c r="I376" s="367">
        <v>132</v>
      </c>
      <c r="J376" s="368">
        <v>2.97</v>
      </c>
      <c r="K376" s="363" t="s">
        <v>24</v>
      </c>
      <c r="L376" s="344">
        <f>VLOOKUP(B376,'Hồ sơ CTSV'!$B$1:$C$1037,2,0)</f>
        <v>0</v>
      </c>
      <c r="M376" s="312"/>
      <c r="N376" s="369"/>
      <c r="O376" s="180"/>
    </row>
    <row r="377" spans="1:15" s="179" customFormat="1" ht="15" customHeight="1">
      <c r="A377" s="338">
        <v>237</v>
      </c>
      <c r="B377" s="363" t="s">
        <v>1399</v>
      </c>
      <c r="C377" s="364" t="s">
        <v>65</v>
      </c>
      <c r="D377" s="365" t="s">
        <v>66</v>
      </c>
      <c r="E377" s="366" t="s">
        <v>23</v>
      </c>
      <c r="F377" s="366" t="s">
        <v>602</v>
      </c>
      <c r="G377" s="363" t="s">
        <v>144</v>
      </c>
      <c r="H377" s="366"/>
      <c r="I377" s="367">
        <v>132</v>
      </c>
      <c r="J377" s="368">
        <v>2.69</v>
      </c>
      <c r="K377" s="363" t="s">
        <v>24</v>
      </c>
      <c r="L377" s="344">
        <f>VLOOKUP(B377,'Hồ sơ CTSV'!$B$1:$C$1037,2,0)</f>
        <v>0</v>
      </c>
      <c r="M377" s="312"/>
      <c r="N377" s="369"/>
      <c r="O377" s="180"/>
    </row>
    <row r="378" spans="1:15" s="179" customFormat="1" ht="15" customHeight="1">
      <c r="A378" s="338">
        <v>238</v>
      </c>
      <c r="B378" s="363" t="s">
        <v>1673</v>
      </c>
      <c r="C378" s="364" t="s">
        <v>1231</v>
      </c>
      <c r="D378" s="365" t="s">
        <v>66</v>
      </c>
      <c r="E378" s="366" t="s">
        <v>23</v>
      </c>
      <c r="F378" s="366" t="s">
        <v>688</v>
      </c>
      <c r="G378" s="363" t="s">
        <v>144</v>
      </c>
      <c r="H378" s="366"/>
      <c r="I378" s="367">
        <v>132</v>
      </c>
      <c r="J378" s="368">
        <v>3.03</v>
      </c>
      <c r="K378" s="363" t="s">
        <v>24</v>
      </c>
      <c r="L378" s="344">
        <f>VLOOKUP(B378,'Hồ sơ CTSV'!$B$1:$C$1037,2,0)</f>
        <v>0</v>
      </c>
      <c r="M378" s="312"/>
      <c r="N378" s="369"/>
      <c r="O378" s="180"/>
    </row>
    <row r="379" spans="1:15" s="179" customFormat="1" ht="15" customHeight="1">
      <c r="A379" s="338">
        <v>239</v>
      </c>
      <c r="B379" s="363" t="s">
        <v>1400</v>
      </c>
      <c r="C379" s="364" t="s">
        <v>1401</v>
      </c>
      <c r="D379" s="365" t="s">
        <v>66</v>
      </c>
      <c r="E379" s="366" t="s">
        <v>23</v>
      </c>
      <c r="F379" s="366" t="s">
        <v>2444</v>
      </c>
      <c r="G379" s="363" t="s">
        <v>161</v>
      </c>
      <c r="H379" s="366"/>
      <c r="I379" s="367">
        <v>132</v>
      </c>
      <c r="J379" s="368">
        <v>3.27</v>
      </c>
      <c r="K379" s="363" t="s">
        <v>30</v>
      </c>
      <c r="L379" s="344">
        <f>VLOOKUP(B379,'Hồ sơ CTSV'!$B$1:$C$1037,2,0)</f>
        <v>0</v>
      </c>
      <c r="M379" s="312"/>
      <c r="N379" s="369"/>
      <c r="O379" s="180"/>
    </row>
    <row r="380" spans="1:15" s="179" customFormat="1" ht="15" customHeight="1">
      <c r="A380" s="338">
        <v>240</v>
      </c>
      <c r="B380" s="363" t="s">
        <v>1757</v>
      </c>
      <c r="C380" s="364" t="s">
        <v>2445</v>
      </c>
      <c r="D380" s="365" t="s">
        <v>1759</v>
      </c>
      <c r="E380" s="366" t="s">
        <v>23</v>
      </c>
      <c r="F380" s="366" t="s">
        <v>2446</v>
      </c>
      <c r="G380" s="363" t="s">
        <v>144</v>
      </c>
      <c r="H380" s="366"/>
      <c r="I380" s="367">
        <v>132</v>
      </c>
      <c r="J380" s="368">
        <v>2.87</v>
      </c>
      <c r="K380" s="363" t="s">
        <v>24</v>
      </c>
      <c r="L380" s="344">
        <f>VLOOKUP(B380,'Hồ sơ CTSV'!$B$1:$C$1037,2,0)</f>
        <v>0</v>
      </c>
      <c r="M380" s="312"/>
      <c r="N380" s="369"/>
      <c r="O380" s="180"/>
    </row>
    <row r="381" spans="1:15" s="179" customFormat="1" ht="15" customHeight="1">
      <c r="A381" s="338">
        <v>241</v>
      </c>
      <c r="B381" s="363" t="s">
        <v>1845</v>
      </c>
      <c r="C381" s="364" t="s">
        <v>1344</v>
      </c>
      <c r="D381" s="365" t="s">
        <v>315</v>
      </c>
      <c r="E381" s="366" t="s">
        <v>29</v>
      </c>
      <c r="F381" s="366" t="s">
        <v>1037</v>
      </c>
      <c r="G381" s="363" t="s">
        <v>144</v>
      </c>
      <c r="H381" s="366"/>
      <c r="I381" s="367">
        <v>132</v>
      </c>
      <c r="J381" s="368">
        <v>3.17</v>
      </c>
      <c r="K381" s="363" t="s">
        <v>24</v>
      </c>
      <c r="L381" s="344">
        <f>VLOOKUP(B381,'Hồ sơ CTSV'!$B$1:$C$1037,2,0)</f>
        <v>0</v>
      </c>
      <c r="M381" s="312"/>
      <c r="N381" s="369"/>
      <c r="O381" s="180"/>
    </row>
    <row r="382" spans="1:15" s="179" customFormat="1" ht="15" customHeight="1">
      <c r="A382" s="338">
        <v>242</v>
      </c>
      <c r="B382" s="363" t="s">
        <v>1781</v>
      </c>
      <c r="C382" s="364" t="s">
        <v>1782</v>
      </c>
      <c r="D382" s="365" t="s">
        <v>1495</v>
      </c>
      <c r="E382" s="366" t="s">
        <v>23</v>
      </c>
      <c r="F382" s="366" t="s">
        <v>2447</v>
      </c>
      <c r="G382" s="363" t="s">
        <v>156</v>
      </c>
      <c r="H382" s="366"/>
      <c r="I382" s="367">
        <v>132</v>
      </c>
      <c r="J382" s="368">
        <v>2.98</v>
      </c>
      <c r="K382" s="363" t="s">
        <v>24</v>
      </c>
      <c r="L382" s="344">
        <f>VLOOKUP(B382,'Hồ sơ CTSV'!$B$1:$C$1037,2,0)</f>
        <v>0</v>
      </c>
      <c r="M382" s="312"/>
      <c r="N382" s="369"/>
      <c r="O382" s="180"/>
    </row>
    <row r="383" spans="1:15" s="179" customFormat="1" ht="15" customHeight="1">
      <c r="A383" s="338">
        <v>243</v>
      </c>
      <c r="B383" s="363" t="s">
        <v>1494</v>
      </c>
      <c r="C383" s="364" t="s">
        <v>162</v>
      </c>
      <c r="D383" s="365" t="s">
        <v>1495</v>
      </c>
      <c r="E383" s="366" t="s">
        <v>23</v>
      </c>
      <c r="F383" s="366" t="s">
        <v>671</v>
      </c>
      <c r="G383" s="363" t="s">
        <v>161</v>
      </c>
      <c r="H383" s="366"/>
      <c r="I383" s="367">
        <v>132</v>
      </c>
      <c r="J383" s="368">
        <v>2.6</v>
      </c>
      <c r="K383" s="363" t="s">
        <v>24</v>
      </c>
      <c r="L383" s="344">
        <f>VLOOKUP(B383,'Hồ sơ CTSV'!$B$1:$C$1037,2,0)</f>
        <v>0</v>
      </c>
      <c r="M383" s="312"/>
      <c r="N383" s="369"/>
      <c r="O383" s="180"/>
    </row>
    <row r="384" spans="1:15" s="179" customFormat="1" ht="15" customHeight="1">
      <c r="A384" s="338">
        <v>244</v>
      </c>
      <c r="B384" s="363" t="s">
        <v>1580</v>
      </c>
      <c r="C384" s="364" t="s">
        <v>1581</v>
      </c>
      <c r="D384" s="365" t="s">
        <v>1582</v>
      </c>
      <c r="E384" s="366" t="s">
        <v>23</v>
      </c>
      <c r="F384" s="366" t="s">
        <v>776</v>
      </c>
      <c r="G384" s="363" t="s">
        <v>144</v>
      </c>
      <c r="H384" s="366"/>
      <c r="I384" s="367">
        <v>132</v>
      </c>
      <c r="J384" s="368">
        <v>2.61</v>
      </c>
      <c r="K384" s="363" t="s">
        <v>24</v>
      </c>
      <c r="L384" s="344">
        <f>VLOOKUP(B384,'Hồ sơ CTSV'!$B$1:$C$1037,2,0)</f>
        <v>0</v>
      </c>
      <c r="M384" s="312"/>
      <c r="N384" s="369"/>
      <c r="O384" s="180"/>
    </row>
    <row r="385" spans="1:15" s="179" customFormat="1" ht="15" customHeight="1">
      <c r="A385" s="338">
        <v>245</v>
      </c>
      <c r="B385" s="363" t="s">
        <v>1675</v>
      </c>
      <c r="C385" s="364" t="s">
        <v>1676</v>
      </c>
      <c r="D385" s="365" t="s">
        <v>68</v>
      </c>
      <c r="E385" s="366" t="s">
        <v>23</v>
      </c>
      <c r="F385" s="366" t="s">
        <v>723</v>
      </c>
      <c r="G385" s="363" t="s">
        <v>156</v>
      </c>
      <c r="H385" s="366"/>
      <c r="I385" s="367">
        <v>132</v>
      </c>
      <c r="J385" s="368">
        <v>2.59</v>
      </c>
      <c r="K385" s="363" t="s">
        <v>24</v>
      </c>
      <c r="L385" s="344">
        <f>VLOOKUP(B385,'Hồ sơ CTSV'!$B$1:$C$1037,2,0)</f>
        <v>0</v>
      </c>
      <c r="M385" s="312"/>
      <c r="N385" s="369"/>
      <c r="O385" s="180"/>
    </row>
    <row r="386" spans="1:15" s="179" customFormat="1" ht="15" customHeight="1">
      <c r="A386" s="338">
        <v>246</v>
      </c>
      <c r="B386" s="363" t="s">
        <v>1760</v>
      </c>
      <c r="C386" s="364" t="s">
        <v>36</v>
      </c>
      <c r="D386" s="365" t="s">
        <v>68</v>
      </c>
      <c r="E386" s="366" t="s">
        <v>23</v>
      </c>
      <c r="F386" s="366" t="s">
        <v>2448</v>
      </c>
      <c r="G386" s="363" t="s">
        <v>147</v>
      </c>
      <c r="H386" s="366"/>
      <c r="I386" s="367">
        <v>132</v>
      </c>
      <c r="J386" s="368">
        <v>2.8</v>
      </c>
      <c r="K386" s="363" t="s">
        <v>24</v>
      </c>
      <c r="L386" s="344">
        <f>VLOOKUP(B386,'Hồ sơ CTSV'!$B$1:$C$1037,2,0)</f>
        <v>0</v>
      </c>
      <c r="M386" s="312"/>
      <c r="N386" s="369"/>
      <c r="O386" s="180"/>
    </row>
    <row r="387" spans="1:15" s="179" customFormat="1" ht="15" customHeight="1">
      <c r="A387" s="338">
        <v>247</v>
      </c>
      <c r="B387" s="363" t="s">
        <v>1402</v>
      </c>
      <c r="C387" s="364" t="s">
        <v>1252</v>
      </c>
      <c r="D387" s="365" t="s">
        <v>68</v>
      </c>
      <c r="E387" s="366" t="s">
        <v>23</v>
      </c>
      <c r="F387" s="366" t="s">
        <v>887</v>
      </c>
      <c r="G387" s="363" t="s">
        <v>144</v>
      </c>
      <c r="H387" s="366"/>
      <c r="I387" s="367">
        <v>132</v>
      </c>
      <c r="J387" s="368">
        <v>2.63</v>
      </c>
      <c r="K387" s="363" t="s">
        <v>24</v>
      </c>
      <c r="L387" s="344">
        <f>VLOOKUP(B387,'Hồ sơ CTSV'!$B$1:$C$1037,2,0)</f>
        <v>0</v>
      </c>
      <c r="M387" s="312"/>
      <c r="N387" s="369"/>
      <c r="O387" s="180"/>
    </row>
    <row r="388" spans="1:15" s="179" customFormat="1" ht="15" customHeight="1">
      <c r="A388" s="338">
        <v>248</v>
      </c>
      <c r="B388" s="363" t="s">
        <v>1950</v>
      </c>
      <c r="C388" s="364" t="s">
        <v>1252</v>
      </c>
      <c r="D388" s="365" t="s">
        <v>68</v>
      </c>
      <c r="E388" s="366" t="s">
        <v>23</v>
      </c>
      <c r="F388" s="366" t="s">
        <v>2449</v>
      </c>
      <c r="G388" s="363" t="s">
        <v>156</v>
      </c>
      <c r="H388" s="366"/>
      <c r="I388" s="367">
        <v>132</v>
      </c>
      <c r="J388" s="368">
        <v>2.99</v>
      </c>
      <c r="K388" s="363" t="s">
        <v>24</v>
      </c>
      <c r="L388" s="344">
        <f>VLOOKUP(B388,'Hồ sơ CTSV'!$B$1:$C$1037,2,0)</f>
        <v>0</v>
      </c>
      <c r="M388" s="312"/>
      <c r="N388" s="369"/>
      <c r="O388" s="180"/>
    </row>
    <row r="389" spans="1:15" s="179" customFormat="1" ht="15" customHeight="1">
      <c r="A389" s="338">
        <v>249</v>
      </c>
      <c r="B389" s="363" t="s">
        <v>1496</v>
      </c>
      <c r="C389" s="364" t="s">
        <v>1497</v>
      </c>
      <c r="D389" s="365" t="s">
        <v>68</v>
      </c>
      <c r="E389" s="366" t="s">
        <v>23</v>
      </c>
      <c r="F389" s="366" t="s">
        <v>2450</v>
      </c>
      <c r="G389" s="363" t="s">
        <v>144</v>
      </c>
      <c r="H389" s="366"/>
      <c r="I389" s="367">
        <v>132</v>
      </c>
      <c r="J389" s="368">
        <v>2.73</v>
      </c>
      <c r="K389" s="363" t="s">
        <v>24</v>
      </c>
      <c r="L389" s="344">
        <f>VLOOKUP(B389,'Hồ sơ CTSV'!$B$1:$C$1037,2,0)</f>
        <v>0</v>
      </c>
      <c r="M389" s="312"/>
      <c r="N389" s="369"/>
      <c r="O389" s="180"/>
    </row>
    <row r="390" spans="1:15" s="179" customFormat="1" ht="15" customHeight="1">
      <c r="A390" s="338">
        <v>250</v>
      </c>
      <c r="B390" s="363" t="s">
        <v>2027</v>
      </c>
      <c r="C390" s="364" t="s">
        <v>2028</v>
      </c>
      <c r="D390" s="365" t="s">
        <v>78</v>
      </c>
      <c r="E390" s="366" t="s">
        <v>23</v>
      </c>
      <c r="F390" s="366" t="s">
        <v>2473</v>
      </c>
      <c r="G390" s="363" t="s">
        <v>144</v>
      </c>
      <c r="H390" s="366"/>
      <c r="I390" s="367">
        <v>132</v>
      </c>
      <c r="J390" s="368">
        <v>2.86</v>
      </c>
      <c r="K390" s="363" t="s">
        <v>24</v>
      </c>
      <c r="L390" s="344">
        <f>VLOOKUP(B390,'Hồ sơ CTSV'!$B$1:$C$1037,2,0)</f>
        <v>0</v>
      </c>
      <c r="M390" s="312"/>
      <c r="N390" s="369"/>
      <c r="O390" s="180"/>
    </row>
    <row r="391" spans="1:15" s="179" customFormat="1" ht="15" customHeight="1">
      <c r="A391" s="338">
        <v>251</v>
      </c>
      <c r="B391" s="363" t="s">
        <v>1414</v>
      </c>
      <c r="C391" s="364" t="s">
        <v>1415</v>
      </c>
      <c r="D391" s="365" t="s">
        <v>78</v>
      </c>
      <c r="E391" s="366" t="s">
        <v>23</v>
      </c>
      <c r="F391" s="371" t="s">
        <v>2603</v>
      </c>
      <c r="G391" s="363" t="s">
        <v>144</v>
      </c>
      <c r="H391" s="366"/>
      <c r="I391" s="367">
        <v>132</v>
      </c>
      <c r="J391" s="368">
        <v>2.59</v>
      </c>
      <c r="K391" s="363" t="s">
        <v>24</v>
      </c>
      <c r="L391" s="344">
        <f>VLOOKUP(B391,'Hồ sơ CTSV'!$B$1:$C$1037,2,0)</f>
        <v>0</v>
      </c>
      <c r="M391" s="312"/>
      <c r="N391" s="369"/>
      <c r="O391" s="180"/>
    </row>
    <row r="392" spans="1:15" s="179" customFormat="1" ht="15" customHeight="1">
      <c r="A392" s="338">
        <v>252</v>
      </c>
      <c r="B392" s="363" t="s">
        <v>1506</v>
      </c>
      <c r="C392" s="364" t="s">
        <v>172</v>
      </c>
      <c r="D392" s="365" t="s">
        <v>78</v>
      </c>
      <c r="E392" s="366" t="s">
        <v>23</v>
      </c>
      <c r="F392" s="371" t="s">
        <v>2586</v>
      </c>
      <c r="G392" s="363" t="s">
        <v>2375</v>
      </c>
      <c r="H392" s="366"/>
      <c r="I392" s="367">
        <v>132</v>
      </c>
      <c r="J392" s="368">
        <v>3.15</v>
      </c>
      <c r="K392" s="363" t="s">
        <v>24</v>
      </c>
      <c r="L392" s="344">
        <f>VLOOKUP(B392,'Hồ sơ CTSV'!$B$1:$C$1037,2,0)</f>
        <v>0</v>
      </c>
      <c r="M392" s="312"/>
      <c r="N392" s="369"/>
      <c r="O392" s="180"/>
    </row>
    <row r="393" spans="1:15" s="179" customFormat="1" ht="15" customHeight="1">
      <c r="A393" s="338">
        <v>253</v>
      </c>
      <c r="B393" s="363" t="s">
        <v>1855</v>
      </c>
      <c r="C393" s="364" t="s">
        <v>36</v>
      </c>
      <c r="D393" s="365" t="s">
        <v>220</v>
      </c>
      <c r="E393" s="366" t="s">
        <v>23</v>
      </c>
      <c r="F393" s="366" t="s">
        <v>451</v>
      </c>
      <c r="G393" s="363" t="s">
        <v>142</v>
      </c>
      <c r="H393" s="366"/>
      <c r="I393" s="367">
        <v>132</v>
      </c>
      <c r="J393" s="368">
        <v>3.24</v>
      </c>
      <c r="K393" s="363" t="s">
        <v>30</v>
      </c>
      <c r="L393" s="344">
        <f>VLOOKUP(B393,'Hồ sơ CTSV'!$B$1:$C$1037,2,0)</f>
        <v>0</v>
      </c>
      <c r="M393" s="312"/>
      <c r="N393" s="369"/>
      <c r="O393" s="180"/>
    </row>
    <row r="394" spans="1:15" s="179" customFormat="1" ht="15" customHeight="1">
      <c r="A394" s="338">
        <v>254</v>
      </c>
      <c r="B394" s="363" t="s">
        <v>1859</v>
      </c>
      <c r="C394" s="364" t="s">
        <v>87</v>
      </c>
      <c r="D394" s="365" t="s">
        <v>123</v>
      </c>
      <c r="E394" s="366" t="s">
        <v>23</v>
      </c>
      <c r="F394" s="366" t="s">
        <v>548</v>
      </c>
      <c r="G394" s="363" t="s">
        <v>144</v>
      </c>
      <c r="H394" s="366"/>
      <c r="I394" s="367">
        <v>132</v>
      </c>
      <c r="J394" s="368">
        <v>3.17</v>
      </c>
      <c r="K394" s="363" t="s">
        <v>24</v>
      </c>
      <c r="L394" s="344">
        <f>VLOOKUP(B394,'Hồ sơ CTSV'!$B$1:$C$1037,2,0)</f>
        <v>0</v>
      </c>
      <c r="M394" s="312"/>
      <c r="N394" s="369"/>
      <c r="O394" s="180"/>
    </row>
    <row r="395" spans="1:15" s="179" customFormat="1" ht="15" customHeight="1">
      <c r="A395" s="338">
        <v>255</v>
      </c>
      <c r="B395" s="363" t="s">
        <v>1942</v>
      </c>
      <c r="C395" s="364" t="s">
        <v>1943</v>
      </c>
      <c r="D395" s="365" t="s">
        <v>123</v>
      </c>
      <c r="E395" s="366" t="s">
        <v>23</v>
      </c>
      <c r="F395" s="366" t="s">
        <v>2487</v>
      </c>
      <c r="G395" s="363" t="s">
        <v>142</v>
      </c>
      <c r="H395" s="366"/>
      <c r="I395" s="367">
        <v>132</v>
      </c>
      <c r="J395" s="368">
        <v>2.52</v>
      </c>
      <c r="K395" s="363" t="s">
        <v>24</v>
      </c>
      <c r="L395" s="344">
        <f>VLOOKUP(B395,'Hồ sơ CTSV'!$B$1:$C$1037,2,0)</f>
        <v>0</v>
      </c>
      <c r="M395" s="312"/>
      <c r="N395" s="369"/>
      <c r="O395" s="180"/>
    </row>
    <row r="396" spans="1:15" s="179" customFormat="1" ht="15" customHeight="1">
      <c r="A396" s="338">
        <v>256</v>
      </c>
      <c r="B396" s="363" t="s">
        <v>1955</v>
      </c>
      <c r="C396" s="364" t="s">
        <v>1956</v>
      </c>
      <c r="D396" s="365" t="s">
        <v>123</v>
      </c>
      <c r="E396" s="366" t="s">
        <v>23</v>
      </c>
      <c r="F396" s="366" t="s">
        <v>2488</v>
      </c>
      <c r="G396" s="363" t="s">
        <v>227</v>
      </c>
      <c r="H396" s="366"/>
      <c r="I396" s="367">
        <v>132</v>
      </c>
      <c r="J396" s="368">
        <v>3</v>
      </c>
      <c r="K396" s="363" t="s">
        <v>24</v>
      </c>
      <c r="L396" s="344">
        <f>VLOOKUP(B396,'Hồ sơ CTSV'!$B$1:$C$1037,2,0)</f>
        <v>0</v>
      </c>
      <c r="M396" s="312"/>
      <c r="N396" s="369"/>
      <c r="O396" s="180"/>
    </row>
    <row r="397" spans="1:15" s="179" customFormat="1" ht="15" customHeight="1">
      <c r="A397" s="338">
        <v>257</v>
      </c>
      <c r="B397" s="363" t="s">
        <v>1951</v>
      </c>
      <c r="C397" s="364" t="s">
        <v>1952</v>
      </c>
      <c r="D397" s="365" t="s">
        <v>344</v>
      </c>
      <c r="E397" s="366" t="s">
        <v>29</v>
      </c>
      <c r="F397" s="371" t="s">
        <v>2589</v>
      </c>
      <c r="G397" s="363" t="s">
        <v>156</v>
      </c>
      <c r="H397" s="366"/>
      <c r="I397" s="367">
        <v>132</v>
      </c>
      <c r="J397" s="368">
        <v>2.7</v>
      </c>
      <c r="K397" s="363" t="s">
        <v>24</v>
      </c>
      <c r="L397" s="344">
        <f>VLOOKUP(B397,'Hồ sơ CTSV'!$B$1:$C$1037,2,0)</f>
        <v>0</v>
      </c>
      <c r="M397" s="312"/>
      <c r="N397" s="369"/>
      <c r="O397" s="180"/>
    </row>
    <row r="398" spans="1:15" s="179" customFormat="1" ht="15" customHeight="1">
      <c r="A398" s="338">
        <v>258</v>
      </c>
      <c r="B398" s="363" t="s">
        <v>1677</v>
      </c>
      <c r="C398" s="364" t="s">
        <v>1678</v>
      </c>
      <c r="D398" s="365" t="s">
        <v>69</v>
      </c>
      <c r="E398" s="366" t="s">
        <v>23</v>
      </c>
      <c r="F398" s="366" t="s">
        <v>578</v>
      </c>
      <c r="G398" s="363" t="s">
        <v>141</v>
      </c>
      <c r="H398" s="366"/>
      <c r="I398" s="367">
        <v>132</v>
      </c>
      <c r="J398" s="368">
        <v>2.85</v>
      </c>
      <c r="K398" s="363" t="s">
        <v>24</v>
      </c>
      <c r="L398" s="344">
        <f>VLOOKUP(B398,'Hồ sơ CTSV'!$B$1:$C$1037,2,0)</f>
        <v>0</v>
      </c>
      <c r="M398" s="312"/>
      <c r="N398" s="369"/>
      <c r="O398" s="180"/>
    </row>
    <row r="399" spans="1:15" s="179" customFormat="1" ht="15" customHeight="1">
      <c r="A399" s="338">
        <v>259</v>
      </c>
      <c r="B399" s="363" t="s">
        <v>1761</v>
      </c>
      <c r="C399" s="364" t="s">
        <v>36</v>
      </c>
      <c r="D399" s="365" t="s">
        <v>69</v>
      </c>
      <c r="E399" s="366" t="s">
        <v>23</v>
      </c>
      <c r="F399" s="366" t="s">
        <v>2323</v>
      </c>
      <c r="G399" s="363" t="s">
        <v>216</v>
      </c>
      <c r="H399" s="366"/>
      <c r="I399" s="367">
        <v>132</v>
      </c>
      <c r="J399" s="368">
        <v>2.67</v>
      </c>
      <c r="K399" s="363" t="s">
        <v>24</v>
      </c>
      <c r="L399" s="344">
        <f>VLOOKUP(B399,'Hồ sơ CTSV'!$B$1:$C$1037,2,0)</f>
        <v>0</v>
      </c>
      <c r="M399" s="312"/>
      <c r="N399" s="369"/>
      <c r="O399" s="180"/>
    </row>
    <row r="400" spans="1:15" s="179" customFormat="1" ht="15" customHeight="1">
      <c r="A400" s="338">
        <v>260</v>
      </c>
      <c r="B400" s="363" t="s">
        <v>1050</v>
      </c>
      <c r="C400" s="364" t="s">
        <v>44</v>
      </c>
      <c r="D400" s="365" t="s">
        <v>69</v>
      </c>
      <c r="E400" s="366" t="s">
        <v>23</v>
      </c>
      <c r="F400" s="366" t="s">
        <v>2453</v>
      </c>
      <c r="G400" s="363" t="s">
        <v>216</v>
      </c>
      <c r="H400" s="366"/>
      <c r="I400" s="367">
        <v>132</v>
      </c>
      <c r="J400" s="368">
        <v>3.28</v>
      </c>
      <c r="K400" s="363" t="s">
        <v>30</v>
      </c>
      <c r="L400" s="344">
        <f>VLOOKUP(B400,'Hồ sơ CTSV'!$B$1:$C$1037,2,0)</f>
        <v>0</v>
      </c>
      <c r="M400" s="312"/>
      <c r="N400" s="369"/>
      <c r="O400" s="180"/>
    </row>
    <row r="401" spans="1:15" s="179" customFormat="1" ht="15" customHeight="1">
      <c r="A401" s="338">
        <v>261</v>
      </c>
      <c r="B401" s="363" t="s">
        <v>2017</v>
      </c>
      <c r="C401" s="364" t="s">
        <v>44</v>
      </c>
      <c r="D401" s="365" t="s">
        <v>69</v>
      </c>
      <c r="E401" s="366" t="s">
        <v>23</v>
      </c>
      <c r="F401" s="366" t="s">
        <v>2348</v>
      </c>
      <c r="G401" s="363" t="s">
        <v>152</v>
      </c>
      <c r="H401" s="366"/>
      <c r="I401" s="367">
        <v>132</v>
      </c>
      <c r="J401" s="368">
        <v>3.03</v>
      </c>
      <c r="K401" s="363" t="s">
        <v>24</v>
      </c>
      <c r="L401" s="344">
        <f>VLOOKUP(B401,'Hồ sơ CTSV'!$B$1:$C$1037,2,0)</f>
        <v>0</v>
      </c>
      <c r="M401" s="312"/>
      <c r="N401" s="369"/>
      <c r="O401" s="180"/>
    </row>
    <row r="402" spans="1:15" s="179" customFormat="1" ht="15" customHeight="1">
      <c r="A402" s="338">
        <v>262</v>
      </c>
      <c r="B402" s="363" t="s">
        <v>1403</v>
      </c>
      <c r="C402" s="364" t="s">
        <v>1404</v>
      </c>
      <c r="D402" s="365" t="s">
        <v>69</v>
      </c>
      <c r="E402" s="366" t="s">
        <v>23</v>
      </c>
      <c r="F402" s="366" t="s">
        <v>2337</v>
      </c>
      <c r="G402" s="363" t="s">
        <v>144</v>
      </c>
      <c r="H402" s="366"/>
      <c r="I402" s="367">
        <v>132</v>
      </c>
      <c r="J402" s="368">
        <v>2.89</v>
      </c>
      <c r="K402" s="363" t="s">
        <v>24</v>
      </c>
      <c r="L402" s="344">
        <f>VLOOKUP(B402,'Hồ sơ CTSV'!$B$1:$C$1037,2,0)</f>
        <v>0</v>
      </c>
      <c r="M402" s="312"/>
      <c r="N402" s="369"/>
      <c r="O402" s="180"/>
    </row>
    <row r="403" spans="1:15" s="179" customFormat="1" ht="15" customHeight="1">
      <c r="A403" s="338">
        <v>263</v>
      </c>
      <c r="B403" s="363" t="s">
        <v>1921</v>
      </c>
      <c r="C403" s="364" t="s">
        <v>1922</v>
      </c>
      <c r="D403" s="365" t="s">
        <v>71</v>
      </c>
      <c r="E403" s="366" t="s">
        <v>23</v>
      </c>
      <c r="F403" s="366" t="s">
        <v>548</v>
      </c>
      <c r="G403" s="363" t="s">
        <v>152</v>
      </c>
      <c r="H403" s="366"/>
      <c r="I403" s="367">
        <v>132</v>
      </c>
      <c r="J403" s="368">
        <v>2.96</v>
      </c>
      <c r="K403" s="363" t="s">
        <v>24</v>
      </c>
      <c r="L403" s="344">
        <f>VLOOKUP(B403,'Hồ sơ CTSV'!$B$1:$C$1037,2,0)</f>
        <v>0</v>
      </c>
      <c r="M403" s="312"/>
      <c r="N403" s="369"/>
      <c r="O403" s="180"/>
    </row>
    <row r="404" spans="1:15" s="179" customFormat="1" ht="15" customHeight="1">
      <c r="A404" s="338">
        <v>264</v>
      </c>
      <c r="B404" s="363" t="s">
        <v>2018</v>
      </c>
      <c r="C404" s="364" t="s">
        <v>2019</v>
      </c>
      <c r="D404" s="365" t="s">
        <v>71</v>
      </c>
      <c r="E404" s="366" t="s">
        <v>23</v>
      </c>
      <c r="F404" s="366" t="s">
        <v>2457</v>
      </c>
      <c r="G404" s="363" t="s">
        <v>144</v>
      </c>
      <c r="H404" s="366"/>
      <c r="I404" s="367">
        <v>132</v>
      </c>
      <c r="J404" s="368">
        <v>3.48</v>
      </c>
      <c r="K404" s="363" t="s">
        <v>30</v>
      </c>
      <c r="L404" s="344">
        <f>VLOOKUP(B404,'Hồ sơ CTSV'!$B$1:$C$1037,2,0)</f>
        <v>0</v>
      </c>
      <c r="M404" s="312"/>
      <c r="N404" s="369"/>
      <c r="O404" s="180"/>
    </row>
    <row r="405" spans="1:15" s="179" customFormat="1" ht="15" customHeight="1">
      <c r="A405" s="338">
        <v>265</v>
      </c>
      <c r="B405" s="363" t="s">
        <v>1405</v>
      </c>
      <c r="C405" s="364" t="s">
        <v>804</v>
      </c>
      <c r="D405" s="365" t="s">
        <v>71</v>
      </c>
      <c r="E405" s="366" t="s">
        <v>23</v>
      </c>
      <c r="F405" s="366" t="s">
        <v>723</v>
      </c>
      <c r="G405" s="363" t="s">
        <v>144</v>
      </c>
      <c r="H405" s="366"/>
      <c r="I405" s="367">
        <v>132</v>
      </c>
      <c r="J405" s="368">
        <v>2.55</v>
      </c>
      <c r="K405" s="363" t="s">
        <v>24</v>
      </c>
      <c r="L405" s="344">
        <f>VLOOKUP(B405,'Hồ sơ CTSV'!$B$1:$C$1037,2,0)</f>
        <v>0</v>
      </c>
      <c r="M405" s="312"/>
      <c r="N405" s="369"/>
      <c r="O405" s="180"/>
    </row>
    <row r="406" spans="1:15" s="179" customFormat="1" ht="15" customHeight="1">
      <c r="A406" s="338">
        <v>266</v>
      </c>
      <c r="B406" s="363" t="s">
        <v>1499</v>
      </c>
      <c r="C406" s="364" t="s">
        <v>185</v>
      </c>
      <c r="D406" s="365" t="s">
        <v>71</v>
      </c>
      <c r="E406" s="366" t="s">
        <v>23</v>
      </c>
      <c r="F406" s="366" t="s">
        <v>2456</v>
      </c>
      <c r="G406" s="363" t="s">
        <v>156</v>
      </c>
      <c r="H406" s="366"/>
      <c r="I406" s="367">
        <v>132</v>
      </c>
      <c r="J406" s="368">
        <v>2.68</v>
      </c>
      <c r="K406" s="363" t="s">
        <v>24</v>
      </c>
      <c r="L406" s="344">
        <f>VLOOKUP(B406,'Hồ sơ CTSV'!$B$1:$C$1037,2,0)</f>
        <v>0</v>
      </c>
      <c r="M406" s="312"/>
      <c r="N406" s="369"/>
      <c r="O406" s="180"/>
    </row>
    <row r="407" spans="1:15" s="179" customFormat="1" ht="15" customHeight="1">
      <c r="A407" s="338">
        <v>267</v>
      </c>
      <c r="B407" s="363" t="s">
        <v>1764</v>
      </c>
      <c r="C407" s="364" t="s">
        <v>166</v>
      </c>
      <c r="D407" s="365" t="s">
        <v>71</v>
      </c>
      <c r="E407" s="366" t="s">
        <v>23</v>
      </c>
      <c r="F407" s="366" t="s">
        <v>565</v>
      </c>
      <c r="G407" s="363" t="s">
        <v>144</v>
      </c>
      <c r="H407" s="366"/>
      <c r="I407" s="367">
        <v>132</v>
      </c>
      <c r="J407" s="368">
        <v>3.2</v>
      </c>
      <c r="K407" s="363" t="s">
        <v>30</v>
      </c>
      <c r="L407" s="344">
        <f>VLOOKUP(B407,'Hồ sơ CTSV'!$B$1:$C$1037,2,0)</f>
        <v>0</v>
      </c>
      <c r="M407" s="312"/>
      <c r="N407" s="369"/>
      <c r="O407" s="180"/>
    </row>
    <row r="408" spans="1:15" s="179" customFormat="1" ht="15" customHeight="1">
      <c r="A408" s="338">
        <v>268</v>
      </c>
      <c r="B408" s="363" t="s">
        <v>1847</v>
      </c>
      <c r="C408" s="364" t="s">
        <v>1848</v>
      </c>
      <c r="D408" s="365" t="s">
        <v>71</v>
      </c>
      <c r="E408" s="366" t="s">
        <v>23</v>
      </c>
      <c r="F408" s="366" t="s">
        <v>2458</v>
      </c>
      <c r="G408" s="363" t="s">
        <v>161</v>
      </c>
      <c r="H408" s="366"/>
      <c r="I408" s="367">
        <v>132</v>
      </c>
      <c r="J408" s="368">
        <v>2.81</v>
      </c>
      <c r="K408" s="363" t="s">
        <v>24</v>
      </c>
      <c r="L408" s="344">
        <f>VLOOKUP(B408,'Hồ sơ CTSV'!$B$1:$C$1037,2,0)</f>
        <v>0</v>
      </c>
      <c r="M408" s="312"/>
      <c r="N408" s="369"/>
      <c r="O408" s="180"/>
    </row>
    <row r="409" spans="1:15" s="179" customFormat="1" ht="15" customHeight="1">
      <c r="A409" s="338">
        <v>269</v>
      </c>
      <c r="B409" s="363" t="s">
        <v>1049</v>
      </c>
      <c r="C409" s="364" t="s">
        <v>26</v>
      </c>
      <c r="D409" s="365" t="s">
        <v>71</v>
      </c>
      <c r="E409" s="366" t="s">
        <v>23</v>
      </c>
      <c r="F409" s="366" t="s">
        <v>2459</v>
      </c>
      <c r="G409" s="363" t="s">
        <v>156</v>
      </c>
      <c r="H409" s="366"/>
      <c r="I409" s="367">
        <v>132</v>
      </c>
      <c r="J409" s="368">
        <v>2.86</v>
      </c>
      <c r="K409" s="363" t="s">
        <v>24</v>
      </c>
      <c r="L409" s="344">
        <f>VLOOKUP(B409,'Hồ sơ CTSV'!$B$1:$C$1037,2,0)</f>
        <v>0</v>
      </c>
      <c r="M409" s="312"/>
      <c r="N409" s="369"/>
      <c r="O409" s="180"/>
    </row>
    <row r="410" spans="1:15" s="179" customFormat="1" ht="15" customHeight="1">
      <c r="A410" s="338">
        <v>270</v>
      </c>
      <c r="B410" s="363" t="s">
        <v>2020</v>
      </c>
      <c r="C410" s="364" t="s">
        <v>39</v>
      </c>
      <c r="D410" s="365" t="s">
        <v>71</v>
      </c>
      <c r="E410" s="366" t="s">
        <v>23</v>
      </c>
      <c r="F410" s="366" t="s">
        <v>923</v>
      </c>
      <c r="G410" s="363" t="s">
        <v>156</v>
      </c>
      <c r="H410" s="366"/>
      <c r="I410" s="367">
        <v>132</v>
      </c>
      <c r="J410" s="368">
        <v>3.02</v>
      </c>
      <c r="K410" s="363" t="s">
        <v>24</v>
      </c>
      <c r="L410" s="344">
        <f>VLOOKUP(B410,'Hồ sơ CTSV'!$B$1:$C$1037,2,0)</f>
        <v>0</v>
      </c>
      <c r="M410" s="312"/>
      <c r="N410" s="369"/>
      <c r="O410" s="180"/>
    </row>
    <row r="411" spans="1:15" s="179" customFormat="1" ht="15" customHeight="1">
      <c r="A411" s="338">
        <v>271</v>
      </c>
      <c r="B411" s="363" t="s">
        <v>1953</v>
      </c>
      <c r="C411" s="364" t="s">
        <v>39</v>
      </c>
      <c r="D411" s="365" t="s">
        <v>71</v>
      </c>
      <c r="E411" s="366" t="s">
        <v>23</v>
      </c>
      <c r="F411" s="366" t="s">
        <v>2365</v>
      </c>
      <c r="G411" s="363" t="s">
        <v>156</v>
      </c>
      <c r="H411" s="366"/>
      <c r="I411" s="367">
        <v>132</v>
      </c>
      <c r="J411" s="368">
        <v>2.89</v>
      </c>
      <c r="K411" s="363" t="s">
        <v>24</v>
      </c>
      <c r="L411" s="344">
        <f>VLOOKUP(B411,'Hồ sơ CTSV'!$B$1:$C$1037,2,0)</f>
        <v>0</v>
      </c>
      <c r="M411" s="312"/>
      <c r="N411" s="369"/>
      <c r="O411" s="180"/>
    </row>
    <row r="412" spans="1:15" s="179" customFormat="1" ht="15" customHeight="1">
      <c r="A412" s="338">
        <v>272</v>
      </c>
      <c r="B412" s="363" t="s">
        <v>1584</v>
      </c>
      <c r="C412" s="364" t="s">
        <v>1585</v>
      </c>
      <c r="D412" s="365" t="s">
        <v>71</v>
      </c>
      <c r="E412" s="366" t="s">
        <v>23</v>
      </c>
      <c r="F412" s="366" t="s">
        <v>2460</v>
      </c>
      <c r="G412" s="363" t="s">
        <v>152</v>
      </c>
      <c r="H412" s="366"/>
      <c r="I412" s="367">
        <v>132</v>
      </c>
      <c r="J412" s="368">
        <v>3.02</v>
      </c>
      <c r="K412" s="363" t="s">
        <v>24</v>
      </c>
      <c r="L412" s="344">
        <f>VLOOKUP(B412,'Hồ sơ CTSV'!$B$1:$C$1037,2,0)</f>
        <v>0</v>
      </c>
      <c r="M412" s="312"/>
      <c r="N412" s="369"/>
      <c r="O412" s="180"/>
    </row>
    <row r="413" spans="1:15" s="179" customFormat="1" ht="15" customHeight="1">
      <c r="A413" s="338">
        <v>273</v>
      </c>
      <c r="B413" s="363" t="s">
        <v>1679</v>
      </c>
      <c r="C413" s="364" t="s">
        <v>1680</v>
      </c>
      <c r="D413" s="365" t="s">
        <v>71</v>
      </c>
      <c r="E413" s="366" t="s">
        <v>23</v>
      </c>
      <c r="F413" s="366" t="s">
        <v>2352</v>
      </c>
      <c r="G413" s="363" t="s">
        <v>141</v>
      </c>
      <c r="H413" s="366"/>
      <c r="I413" s="367">
        <v>132</v>
      </c>
      <c r="J413" s="368">
        <v>2.45</v>
      </c>
      <c r="K413" s="363" t="s">
        <v>145</v>
      </c>
      <c r="L413" s="344">
        <f>VLOOKUP(B413,'Hồ sơ CTSV'!$B$1:$C$1037,2,0)</f>
        <v>0</v>
      </c>
      <c r="M413" s="312"/>
      <c r="N413" s="369"/>
      <c r="O413" s="180"/>
    </row>
    <row r="414" spans="1:15" s="179" customFormat="1" ht="15" customHeight="1">
      <c r="A414" s="338">
        <v>274</v>
      </c>
      <c r="B414" s="363" t="s">
        <v>2021</v>
      </c>
      <c r="C414" s="364" t="s">
        <v>1148</v>
      </c>
      <c r="D414" s="365" t="s">
        <v>90</v>
      </c>
      <c r="E414" s="366" t="s">
        <v>23</v>
      </c>
      <c r="F414" s="366" t="s">
        <v>2451</v>
      </c>
      <c r="G414" s="363" t="s">
        <v>144</v>
      </c>
      <c r="H414" s="366"/>
      <c r="I414" s="367">
        <v>132</v>
      </c>
      <c r="J414" s="368">
        <v>3.01</v>
      </c>
      <c r="K414" s="363" t="s">
        <v>24</v>
      </c>
      <c r="L414" s="344">
        <f>VLOOKUP(B414,'Hồ sơ CTSV'!$B$1:$C$1037,2,0)</f>
        <v>0</v>
      </c>
      <c r="M414" s="312"/>
      <c r="N414" s="369"/>
      <c r="O414" s="180"/>
    </row>
    <row r="415" spans="1:15" s="179" customFormat="1" ht="15" customHeight="1">
      <c r="A415" s="338">
        <v>275</v>
      </c>
      <c r="B415" s="363" t="s">
        <v>1406</v>
      </c>
      <c r="C415" s="364" t="s">
        <v>44</v>
      </c>
      <c r="D415" s="365" t="s">
        <v>90</v>
      </c>
      <c r="E415" s="366" t="s">
        <v>23</v>
      </c>
      <c r="F415" s="366" t="s">
        <v>2452</v>
      </c>
      <c r="G415" s="363" t="s">
        <v>143</v>
      </c>
      <c r="H415" s="366"/>
      <c r="I415" s="367">
        <v>132</v>
      </c>
      <c r="J415" s="368">
        <v>2.91</v>
      </c>
      <c r="K415" s="363" t="s">
        <v>24</v>
      </c>
      <c r="L415" s="344">
        <f>VLOOKUP(B415,'Hồ sơ CTSV'!$B$1:$C$1037,2,0)</f>
        <v>0</v>
      </c>
      <c r="M415" s="312"/>
      <c r="N415" s="369"/>
      <c r="O415" s="180"/>
    </row>
    <row r="416" spans="1:15" s="179" customFormat="1" ht="15" customHeight="1">
      <c r="A416" s="338">
        <v>276</v>
      </c>
      <c r="B416" s="363" t="s">
        <v>1586</v>
      </c>
      <c r="C416" s="364" t="s">
        <v>1587</v>
      </c>
      <c r="D416" s="365" t="s">
        <v>194</v>
      </c>
      <c r="E416" s="366" t="s">
        <v>23</v>
      </c>
      <c r="F416" s="366" t="s">
        <v>756</v>
      </c>
      <c r="G416" s="363" t="s">
        <v>144</v>
      </c>
      <c r="H416" s="366"/>
      <c r="I416" s="367">
        <v>132</v>
      </c>
      <c r="J416" s="368">
        <v>2.75</v>
      </c>
      <c r="K416" s="363" t="s">
        <v>24</v>
      </c>
      <c r="L416" s="344">
        <f>VLOOKUP(B416,'Hồ sơ CTSV'!$B$1:$C$1037,2,0)</f>
        <v>0</v>
      </c>
      <c r="M416" s="312"/>
      <c r="N416" s="369"/>
      <c r="O416" s="180"/>
    </row>
    <row r="417" spans="1:15" s="179" customFormat="1" ht="15" customHeight="1">
      <c r="A417" s="338">
        <v>277</v>
      </c>
      <c r="B417" s="363" t="s">
        <v>1849</v>
      </c>
      <c r="C417" s="364" t="s">
        <v>1850</v>
      </c>
      <c r="D417" s="365" t="s">
        <v>72</v>
      </c>
      <c r="E417" s="366" t="s">
        <v>23</v>
      </c>
      <c r="F417" s="366" t="s">
        <v>2461</v>
      </c>
      <c r="G417" s="363" t="s">
        <v>147</v>
      </c>
      <c r="H417" s="366"/>
      <c r="I417" s="367">
        <v>132</v>
      </c>
      <c r="J417" s="368">
        <v>2.98</v>
      </c>
      <c r="K417" s="363" t="s">
        <v>24</v>
      </c>
      <c r="L417" s="344">
        <f>VLOOKUP(B417,'Hồ sơ CTSV'!$B$1:$C$1037,2,0)</f>
        <v>0</v>
      </c>
      <c r="M417" s="312"/>
      <c r="N417" s="369"/>
      <c r="O417" s="180"/>
    </row>
    <row r="418" spans="1:15" s="179" customFormat="1" ht="15" customHeight="1">
      <c r="A418" s="338">
        <v>278</v>
      </c>
      <c r="B418" s="363" t="s">
        <v>1407</v>
      </c>
      <c r="C418" s="364" t="s">
        <v>1408</v>
      </c>
      <c r="D418" s="365" t="s">
        <v>1409</v>
      </c>
      <c r="E418" s="366" t="s">
        <v>23</v>
      </c>
      <c r="F418" s="366" t="s">
        <v>2464</v>
      </c>
      <c r="G418" s="363" t="s">
        <v>142</v>
      </c>
      <c r="H418" s="366"/>
      <c r="I418" s="367">
        <v>132</v>
      </c>
      <c r="J418" s="368">
        <v>3.16</v>
      </c>
      <c r="K418" s="363" t="s">
        <v>24</v>
      </c>
      <c r="L418" s="344">
        <f>VLOOKUP(B418,'Hồ sơ CTSV'!$B$1:$C$1037,2,0)</f>
        <v>0</v>
      </c>
      <c r="M418" s="312"/>
      <c r="N418" s="369"/>
      <c r="O418" s="180"/>
    </row>
    <row r="419" spans="1:15" s="179" customFormat="1" ht="15" customHeight="1">
      <c r="A419" s="338">
        <v>279</v>
      </c>
      <c r="B419" s="363" t="s">
        <v>1501</v>
      </c>
      <c r="C419" s="364" t="s">
        <v>1502</v>
      </c>
      <c r="D419" s="365" t="s">
        <v>1503</v>
      </c>
      <c r="E419" s="366" t="s">
        <v>23</v>
      </c>
      <c r="F419" s="366" t="s">
        <v>2465</v>
      </c>
      <c r="G419" s="363" t="s">
        <v>216</v>
      </c>
      <c r="H419" s="366"/>
      <c r="I419" s="367">
        <v>132</v>
      </c>
      <c r="J419" s="368">
        <v>2.81</v>
      </c>
      <c r="K419" s="363" t="s">
        <v>24</v>
      </c>
      <c r="L419" s="344">
        <f>VLOOKUP(B419,'Hồ sơ CTSV'!$B$1:$C$1037,2,0)</f>
        <v>0</v>
      </c>
      <c r="M419" s="312"/>
      <c r="N419" s="369"/>
      <c r="O419" s="180"/>
    </row>
    <row r="420" spans="1:15" s="179" customFormat="1" ht="15" customHeight="1">
      <c r="A420" s="338">
        <v>280</v>
      </c>
      <c r="B420" s="363" t="s">
        <v>1683</v>
      </c>
      <c r="C420" s="364" t="s">
        <v>198</v>
      </c>
      <c r="D420" s="365" t="s">
        <v>1684</v>
      </c>
      <c r="E420" s="366" t="s">
        <v>23</v>
      </c>
      <c r="F420" s="366" t="s">
        <v>2468</v>
      </c>
      <c r="G420" s="363" t="s">
        <v>141</v>
      </c>
      <c r="H420" s="366"/>
      <c r="I420" s="367">
        <v>132</v>
      </c>
      <c r="J420" s="368">
        <v>3.15</v>
      </c>
      <c r="K420" s="363" t="s">
        <v>24</v>
      </c>
      <c r="L420" s="344">
        <f>VLOOKUP(B420,'Hồ sơ CTSV'!$B$1:$C$1037,2,0)</f>
        <v>0</v>
      </c>
      <c r="M420" s="312"/>
      <c r="N420" s="369"/>
      <c r="O420" s="180"/>
    </row>
    <row r="421" spans="1:15" s="179" customFormat="1" ht="15" customHeight="1">
      <c r="A421" s="338">
        <v>281</v>
      </c>
      <c r="B421" s="363" t="s">
        <v>2022</v>
      </c>
      <c r="C421" s="364" t="s">
        <v>2023</v>
      </c>
      <c r="D421" s="365" t="s">
        <v>219</v>
      </c>
      <c r="E421" s="366" t="s">
        <v>23</v>
      </c>
      <c r="F421" s="366" t="s">
        <v>2324</v>
      </c>
      <c r="G421" s="363" t="s">
        <v>144</v>
      </c>
      <c r="H421" s="366"/>
      <c r="I421" s="367">
        <v>132</v>
      </c>
      <c r="J421" s="368">
        <v>3.03</v>
      </c>
      <c r="K421" s="363" t="s">
        <v>24</v>
      </c>
      <c r="L421" s="344">
        <f>VLOOKUP(B421,'Hồ sơ CTSV'!$B$1:$C$1037,2,0)</f>
        <v>0</v>
      </c>
      <c r="M421" s="312"/>
      <c r="N421" s="369"/>
      <c r="O421" s="180"/>
    </row>
    <row r="422" spans="1:15" s="179" customFormat="1" ht="15" customHeight="1">
      <c r="A422" s="338">
        <v>282</v>
      </c>
      <c r="B422" s="363" t="s">
        <v>1410</v>
      </c>
      <c r="C422" s="364" t="s">
        <v>40</v>
      </c>
      <c r="D422" s="365" t="s">
        <v>219</v>
      </c>
      <c r="E422" s="366" t="s">
        <v>23</v>
      </c>
      <c r="F422" s="366" t="s">
        <v>643</v>
      </c>
      <c r="G422" s="363" t="s">
        <v>143</v>
      </c>
      <c r="H422" s="366"/>
      <c r="I422" s="367">
        <v>132</v>
      </c>
      <c r="J422" s="368">
        <v>3.1</v>
      </c>
      <c r="K422" s="363" t="s">
        <v>24</v>
      </c>
      <c r="L422" s="344">
        <f>VLOOKUP(B422,'Hồ sơ CTSV'!$B$1:$C$1037,2,0)</f>
        <v>0</v>
      </c>
      <c r="M422" s="312"/>
      <c r="N422" s="369"/>
      <c r="O422" s="180"/>
    </row>
    <row r="423" spans="1:15" s="179" customFormat="1" ht="15" customHeight="1">
      <c r="A423" s="338">
        <v>283</v>
      </c>
      <c r="B423" s="363" t="s">
        <v>1504</v>
      </c>
      <c r="C423" s="364" t="s">
        <v>44</v>
      </c>
      <c r="D423" s="365" t="s">
        <v>76</v>
      </c>
      <c r="E423" s="366" t="s">
        <v>23</v>
      </c>
      <c r="F423" s="366" t="s">
        <v>2472</v>
      </c>
      <c r="G423" s="363" t="s">
        <v>161</v>
      </c>
      <c r="H423" s="366"/>
      <c r="I423" s="367">
        <v>132</v>
      </c>
      <c r="J423" s="368">
        <v>2.98</v>
      </c>
      <c r="K423" s="363" t="s">
        <v>24</v>
      </c>
      <c r="L423" s="344">
        <f>VLOOKUP(B423,'Hồ sơ CTSV'!$B$1:$C$1037,2,0)</f>
        <v>0</v>
      </c>
      <c r="M423" s="312"/>
      <c r="N423" s="369"/>
      <c r="O423" s="180"/>
    </row>
    <row r="424" spans="1:15" s="179" customFormat="1" ht="15" customHeight="1">
      <c r="A424" s="338">
        <v>284</v>
      </c>
      <c r="B424" s="363" t="s">
        <v>1590</v>
      </c>
      <c r="C424" s="364" t="s">
        <v>1252</v>
      </c>
      <c r="D424" s="365" t="s">
        <v>76</v>
      </c>
      <c r="E424" s="366" t="s">
        <v>23</v>
      </c>
      <c r="F424" s="366" t="s">
        <v>332</v>
      </c>
      <c r="G424" s="363" t="s">
        <v>156</v>
      </c>
      <c r="H424" s="366"/>
      <c r="I424" s="367">
        <v>132</v>
      </c>
      <c r="J424" s="368">
        <v>2.95</v>
      </c>
      <c r="K424" s="363" t="s">
        <v>24</v>
      </c>
      <c r="L424" s="344">
        <f>VLOOKUP(B424,'Hồ sơ CTSV'!$B$1:$C$1037,2,0)</f>
        <v>0</v>
      </c>
      <c r="M424" s="312"/>
      <c r="N424" s="369"/>
      <c r="O424" s="180"/>
    </row>
    <row r="425" spans="1:15" s="179" customFormat="1" ht="15" customHeight="1">
      <c r="A425" s="338">
        <v>285</v>
      </c>
      <c r="B425" s="363" t="s">
        <v>1685</v>
      </c>
      <c r="C425" s="364" t="s">
        <v>1252</v>
      </c>
      <c r="D425" s="365" t="s">
        <v>76</v>
      </c>
      <c r="E425" s="366" t="s">
        <v>23</v>
      </c>
      <c r="F425" s="366" t="s">
        <v>312</v>
      </c>
      <c r="G425" s="363" t="s">
        <v>154</v>
      </c>
      <c r="H425" s="366"/>
      <c r="I425" s="367">
        <v>132</v>
      </c>
      <c r="J425" s="368">
        <v>2.88</v>
      </c>
      <c r="K425" s="363" t="s">
        <v>24</v>
      </c>
      <c r="L425" s="344">
        <f>VLOOKUP(B425,'Hồ sơ CTSV'!$B$1:$C$1037,2,0)</f>
        <v>0</v>
      </c>
      <c r="M425" s="312"/>
      <c r="N425" s="369"/>
      <c r="O425" s="180"/>
    </row>
    <row r="426" spans="1:15" s="179" customFormat="1" ht="15" customHeight="1">
      <c r="A426" s="338">
        <v>286</v>
      </c>
      <c r="B426" s="363" t="s">
        <v>1766</v>
      </c>
      <c r="C426" s="364" t="s">
        <v>1252</v>
      </c>
      <c r="D426" s="365" t="s">
        <v>1152</v>
      </c>
      <c r="E426" s="366" t="s">
        <v>23</v>
      </c>
      <c r="F426" s="366" t="s">
        <v>805</v>
      </c>
      <c r="G426" s="363" t="s">
        <v>144</v>
      </c>
      <c r="H426" s="366"/>
      <c r="I426" s="367">
        <v>132</v>
      </c>
      <c r="J426" s="368">
        <v>3.13</v>
      </c>
      <c r="K426" s="363" t="s">
        <v>24</v>
      </c>
      <c r="L426" s="344">
        <f>VLOOKUP(B426,'Hồ sơ CTSV'!$B$1:$C$1037,2,0)</f>
        <v>0</v>
      </c>
      <c r="M426" s="312"/>
      <c r="N426" s="369"/>
      <c r="O426" s="180"/>
    </row>
    <row r="427" spans="1:15" s="179" customFormat="1" ht="15" customHeight="1">
      <c r="A427" s="338">
        <v>287</v>
      </c>
      <c r="B427" s="363" t="s">
        <v>1852</v>
      </c>
      <c r="C427" s="364" t="s">
        <v>1252</v>
      </c>
      <c r="D427" s="365" t="s">
        <v>1152</v>
      </c>
      <c r="E427" s="366" t="s">
        <v>23</v>
      </c>
      <c r="F427" s="366" t="s">
        <v>2469</v>
      </c>
      <c r="G427" s="363" t="s">
        <v>144</v>
      </c>
      <c r="H427" s="366"/>
      <c r="I427" s="367">
        <v>132</v>
      </c>
      <c r="J427" s="368">
        <v>3.07</v>
      </c>
      <c r="K427" s="363" t="s">
        <v>24</v>
      </c>
      <c r="L427" s="344">
        <f>VLOOKUP(B427,'Hồ sơ CTSV'!$B$1:$C$1037,2,0)</f>
        <v>0</v>
      </c>
      <c r="M427" s="312"/>
      <c r="N427" s="369"/>
      <c r="O427" s="180"/>
    </row>
    <row r="428" spans="1:15" s="179" customFormat="1" ht="15" customHeight="1">
      <c r="A428" s="338">
        <v>288</v>
      </c>
      <c r="B428" s="363" t="s">
        <v>1928</v>
      </c>
      <c r="C428" s="364" t="s">
        <v>1929</v>
      </c>
      <c r="D428" s="365" t="s">
        <v>1152</v>
      </c>
      <c r="E428" s="366" t="s">
        <v>23</v>
      </c>
      <c r="F428" s="366" t="s">
        <v>550</v>
      </c>
      <c r="G428" s="363" t="s">
        <v>144</v>
      </c>
      <c r="H428" s="366"/>
      <c r="I428" s="367">
        <v>132</v>
      </c>
      <c r="J428" s="368">
        <v>2.68</v>
      </c>
      <c r="K428" s="363" t="s">
        <v>24</v>
      </c>
      <c r="L428" s="344">
        <f>VLOOKUP(B428,'Hồ sơ CTSV'!$B$1:$C$1037,2,0)</f>
        <v>0</v>
      </c>
      <c r="M428" s="312"/>
      <c r="N428" s="369"/>
      <c r="O428" s="180"/>
    </row>
    <row r="429" spans="1:15" s="179" customFormat="1" ht="15" customHeight="1">
      <c r="A429" s="338">
        <v>289</v>
      </c>
      <c r="B429" s="363" t="s">
        <v>1765</v>
      </c>
      <c r="C429" s="364" t="s">
        <v>1341</v>
      </c>
      <c r="D429" s="365" t="s">
        <v>1152</v>
      </c>
      <c r="E429" s="366" t="s">
        <v>23</v>
      </c>
      <c r="F429" s="371" t="s">
        <v>2572</v>
      </c>
      <c r="G429" s="363" t="s">
        <v>144</v>
      </c>
      <c r="H429" s="366"/>
      <c r="I429" s="367">
        <v>132</v>
      </c>
      <c r="J429" s="368">
        <v>2.77</v>
      </c>
      <c r="K429" s="363" t="s">
        <v>24</v>
      </c>
      <c r="L429" s="344">
        <f>VLOOKUP(B429,'Hồ sơ CTSV'!$B$1:$C$1037,2,0)</f>
        <v>0</v>
      </c>
      <c r="M429" s="312"/>
      <c r="N429" s="369"/>
      <c r="O429" s="180"/>
    </row>
    <row r="430" spans="1:15" s="179" customFormat="1" ht="15" customHeight="1">
      <c r="A430" s="338">
        <v>290</v>
      </c>
      <c r="B430" s="363" t="s">
        <v>1588</v>
      </c>
      <c r="C430" s="364" t="s">
        <v>1178</v>
      </c>
      <c r="D430" s="365" t="s">
        <v>1589</v>
      </c>
      <c r="E430" s="366" t="s">
        <v>23</v>
      </c>
      <c r="F430" s="366" t="s">
        <v>2392</v>
      </c>
      <c r="G430" s="363" t="s">
        <v>156</v>
      </c>
      <c r="H430" s="366"/>
      <c r="I430" s="367">
        <v>132</v>
      </c>
      <c r="J430" s="368">
        <v>3.07</v>
      </c>
      <c r="K430" s="363" t="s">
        <v>24</v>
      </c>
      <c r="L430" s="344">
        <f>VLOOKUP(B430,'Hồ sơ CTSV'!$B$1:$C$1037,2,0)</f>
        <v>0</v>
      </c>
      <c r="M430" s="312"/>
      <c r="N430" s="369"/>
      <c r="O430" s="180"/>
    </row>
    <row r="431" spans="1:15" s="179" customFormat="1" ht="15" customHeight="1">
      <c r="A431" s="338">
        <v>291</v>
      </c>
      <c r="B431" s="363" t="s">
        <v>1930</v>
      </c>
      <c r="C431" s="364" t="s">
        <v>1931</v>
      </c>
      <c r="D431" s="365" t="s">
        <v>74</v>
      </c>
      <c r="E431" s="366" t="s">
        <v>23</v>
      </c>
      <c r="F431" s="366" t="s">
        <v>2466</v>
      </c>
      <c r="G431" s="363" t="s">
        <v>144</v>
      </c>
      <c r="H431" s="366"/>
      <c r="I431" s="367">
        <v>132</v>
      </c>
      <c r="J431" s="368">
        <v>2.64</v>
      </c>
      <c r="K431" s="363" t="s">
        <v>24</v>
      </c>
      <c r="L431" s="344">
        <f>VLOOKUP(B431,'Hồ sơ CTSV'!$B$1:$C$1037,2,0)</f>
        <v>0</v>
      </c>
      <c r="M431" s="312"/>
      <c r="N431" s="369"/>
      <c r="O431" s="180"/>
    </row>
    <row r="432" spans="1:15" s="179" customFormat="1" ht="15" customHeight="1">
      <c r="A432" s="338">
        <v>292</v>
      </c>
      <c r="B432" s="363" t="s">
        <v>1412</v>
      </c>
      <c r="C432" s="364" t="s">
        <v>1413</v>
      </c>
      <c r="D432" s="365" t="s">
        <v>1243</v>
      </c>
      <c r="E432" s="366" t="s">
        <v>23</v>
      </c>
      <c r="F432" s="366" t="s">
        <v>2467</v>
      </c>
      <c r="G432" s="363" t="s">
        <v>161</v>
      </c>
      <c r="H432" s="366"/>
      <c r="I432" s="367">
        <v>132</v>
      </c>
      <c r="J432" s="368">
        <v>2.93</v>
      </c>
      <c r="K432" s="363" t="s">
        <v>24</v>
      </c>
      <c r="L432" s="344">
        <f>VLOOKUP(B432,'Hồ sơ CTSV'!$B$1:$C$1037,2,0)</f>
        <v>0</v>
      </c>
      <c r="M432" s="312"/>
      <c r="N432" s="369"/>
      <c r="O432" s="180"/>
    </row>
    <row r="433" spans="1:15" s="179" customFormat="1" ht="15" customHeight="1">
      <c r="A433" s="338">
        <v>293</v>
      </c>
      <c r="B433" s="363" t="s">
        <v>1686</v>
      </c>
      <c r="C433" s="364" t="s">
        <v>1687</v>
      </c>
      <c r="D433" s="365" t="s">
        <v>1243</v>
      </c>
      <c r="E433" s="366" t="s">
        <v>23</v>
      </c>
      <c r="F433" s="366" t="s">
        <v>2464</v>
      </c>
      <c r="G433" s="363" t="s">
        <v>161</v>
      </c>
      <c r="H433" s="366"/>
      <c r="I433" s="367">
        <v>132</v>
      </c>
      <c r="J433" s="368">
        <v>3.2</v>
      </c>
      <c r="K433" s="363" t="s">
        <v>30</v>
      </c>
      <c r="L433" s="344">
        <f>VLOOKUP(B433,'Hồ sơ CTSV'!$B$1:$C$1037,2,0)</f>
        <v>0</v>
      </c>
      <c r="M433" s="312"/>
      <c r="N433" s="369"/>
      <c r="O433" s="180"/>
    </row>
    <row r="434" spans="1:15" s="179" customFormat="1" ht="15" customHeight="1">
      <c r="A434" s="338">
        <v>294</v>
      </c>
      <c r="B434" s="363" t="s">
        <v>1591</v>
      </c>
      <c r="C434" s="364" t="s">
        <v>1592</v>
      </c>
      <c r="D434" s="365" t="s">
        <v>1243</v>
      </c>
      <c r="E434" s="366" t="s">
        <v>23</v>
      </c>
      <c r="F434" s="371" t="s">
        <v>2323</v>
      </c>
      <c r="G434" s="363" t="s">
        <v>2375</v>
      </c>
      <c r="H434" s="366"/>
      <c r="I434" s="367">
        <v>132</v>
      </c>
      <c r="J434" s="368">
        <v>2.99</v>
      </c>
      <c r="K434" s="363" t="s">
        <v>24</v>
      </c>
      <c r="L434" s="344">
        <f>VLOOKUP(B434,'Hồ sơ CTSV'!$B$1:$C$1037,2,0)</f>
        <v>0</v>
      </c>
      <c r="M434" s="312"/>
      <c r="N434" s="369"/>
      <c r="O434" s="180"/>
    </row>
    <row r="435" spans="1:15" s="179" customFormat="1" ht="15" customHeight="1">
      <c r="A435" s="338">
        <v>295</v>
      </c>
      <c r="B435" s="363" t="s">
        <v>1934</v>
      </c>
      <c r="C435" s="364" t="s">
        <v>1935</v>
      </c>
      <c r="D435" s="365" t="s">
        <v>79</v>
      </c>
      <c r="E435" s="366" t="s">
        <v>23</v>
      </c>
      <c r="F435" s="366" t="s">
        <v>2477</v>
      </c>
      <c r="G435" s="363" t="s">
        <v>147</v>
      </c>
      <c r="H435" s="366"/>
      <c r="I435" s="367">
        <v>132</v>
      </c>
      <c r="J435" s="368">
        <v>2.88</v>
      </c>
      <c r="K435" s="363" t="s">
        <v>24</v>
      </c>
      <c r="L435" s="344">
        <f>VLOOKUP(B435,'Hồ sơ CTSV'!$B$1:$C$1037,2,0)</f>
        <v>0</v>
      </c>
      <c r="M435" s="312"/>
      <c r="N435" s="369"/>
      <c r="O435" s="180"/>
    </row>
    <row r="436" spans="1:15" s="179" customFormat="1" ht="15" customHeight="1">
      <c r="A436" s="338">
        <v>296</v>
      </c>
      <c r="B436" s="363" t="s">
        <v>2029</v>
      </c>
      <c r="C436" s="364" t="s">
        <v>2030</v>
      </c>
      <c r="D436" s="365" t="s">
        <v>79</v>
      </c>
      <c r="E436" s="366" t="s">
        <v>23</v>
      </c>
      <c r="F436" s="366" t="s">
        <v>2478</v>
      </c>
      <c r="G436" s="363" t="s">
        <v>156</v>
      </c>
      <c r="H436" s="366"/>
      <c r="I436" s="367">
        <v>132</v>
      </c>
      <c r="J436" s="368">
        <v>2.7</v>
      </c>
      <c r="K436" s="363" t="s">
        <v>24</v>
      </c>
      <c r="L436" s="344">
        <f>VLOOKUP(B436,'Hồ sơ CTSV'!$B$1:$C$1037,2,0)</f>
        <v>0</v>
      </c>
      <c r="M436" s="312"/>
      <c r="N436" s="369"/>
      <c r="O436" s="180"/>
    </row>
    <row r="437" spans="1:15" s="179" customFormat="1" ht="15" customHeight="1">
      <c r="A437" s="338">
        <v>297</v>
      </c>
      <c r="B437" s="363" t="s">
        <v>1954</v>
      </c>
      <c r="C437" s="364" t="s">
        <v>178</v>
      </c>
      <c r="D437" s="365" t="s">
        <v>79</v>
      </c>
      <c r="E437" s="366" t="s">
        <v>23</v>
      </c>
      <c r="F437" s="371" t="s">
        <v>2606</v>
      </c>
      <c r="G437" s="363" t="s">
        <v>144</v>
      </c>
      <c r="H437" s="366"/>
      <c r="I437" s="367">
        <v>132</v>
      </c>
      <c r="J437" s="368">
        <v>2.58</v>
      </c>
      <c r="K437" s="363" t="s">
        <v>24</v>
      </c>
      <c r="L437" s="344">
        <f>VLOOKUP(B437,'Hồ sơ CTSV'!$B$1:$C$1037,2,0)</f>
        <v>0</v>
      </c>
      <c r="M437" s="312"/>
      <c r="N437" s="369"/>
      <c r="O437" s="180"/>
    </row>
    <row r="438" spans="1:15" s="179" customFormat="1" ht="15" customHeight="1">
      <c r="A438" s="338">
        <v>298</v>
      </c>
      <c r="B438" s="363" t="s">
        <v>1593</v>
      </c>
      <c r="C438" s="364" t="s">
        <v>44</v>
      </c>
      <c r="D438" s="365" t="s">
        <v>79</v>
      </c>
      <c r="E438" s="366" t="s">
        <v>23</v>
      </c>
      <c r="F438" s="366" t="s">
        <v>2479</v>
      </c>
      <c r="G438" s="363" t="s">
        <v>144</v>
      </c>
      <c r="H438" s="366"/>
      <c r="I438" s="367">
        <v>132</v>
      </c>
      <c r="J438" s="368">
        <v>2.58</v>
      </c>
      <c r="K438" s="363" t="s">
        <v>24</v>
      </c>
      <c r="L438" s="344">
        <f>VLOOKUP(B438,'Hồ sơ CTSV'!$B$1:$C$1037,2,0)</f>
        <v>0</v>
      </c>
      <c r="M438" s="312"/>
      <c r="N438" s="369"/>
      <c r="O438" s="180"/>
    </row>
    <row r="439" spans="1:15" s="179" customFormat="1" ht="15" customHeight="1">
      <c r="A439" s="338">
        <v>299</v>
      </c>
      <c r="B439" s="363" t="s">
        <v>1688</v>
      </c>
      <c r="C439" s="364" t="s">
        <v>1689</v>
      </c>
      <c r="D439" s="365" t="s">
        <v>79</v>
      </c>
      <c r="E439" s="366" t="s">
        <v>23</v>
      </c>
      <c r="F439" s="366" t="s">
        <v>989</v>
      </c>
      <c r="G439" s="363" t="s">
        <v>2481</v>
      </c>
      <c r="H439" s="366"/>
      <c r="I439" s="367">
        <v>132</v>
      </c>
      <c r="J439" s="368">
        <v>2.78</v>
      </c>
      <c r="K439" s="363" t="s">
        <v>24</v>
      </c>
      <c r="L439" s="344">
        <f>VLOOKUP(B439,'Hồ sơ CTSV'!$B$1:$C$1037,2,0)</f>
        <v>0</v>
      </c>
      <c r="M439" s="312"/>
      <c r="N439" s="369"/>
      <c r="O439" s="180"/>
    </row>
    <row r="440" spans="1:15" s="179" customFormat="1" ht="15" customHeight="1">
      <c r="A440" s="338">
        <v>300</v>
      </c>
      <c r="B440" s="363" t="s">
        <v>1767</v>
      </c>
      <c r="C440" s="364" t="s">
        <v>1768</v>
      </c>
      <c r="D440" s="365" t="s">
        <v>79</v>
      </c>
      <c r="E440" s="366" t="s">
        <v>23</v>
      </c>
      <c r="F440" s="366" t="s">
        <v>2482</v>
      </c>
      <c r="G440" s="363" t="s">
        <v>210</v>
      </c>
      <c r="H440" s="366"/>
      <c r="I440" s="367">
        <v>132</v>
      </c>
      <c r="J440" s="368">
        <v>2.64</v>
      </c>
      <c r="K440" s="363" t="s">
        <v>24</v>
      </c>
      <c r="L440" s="344">
        <f>VLOOKUP(B440,'Hồ sơ CTSV'!$B$1:$C$1037,2,0)</f>
        <v>0</v>
      </c>
      <c r="M440" s="351">
        <f>VLOOKUP(B440,'DS Nợ HP'!$B$2:$C$293,2,0)</f>
        <v>0</v>
      </c>
      <c r="N440" s="369"/>
      <c r="O440" s="180"/>
    </row>
    <row r="441" spans="1:15" s="179" customFormat="1" ht="15" customHeight="1">
      <c r="A441" s="338">
        <v>301</v>
      </c>
      <c r="B441" s="363" t="s">
        <v>1416</v>
      </c>
      <c r="C441" s="364" t="s">
        <v>1417</v>
      </c>
      <c r="D441" s="365" t="s">
        <v>79</v>
      </c>
      <c r="E441" s="366" t="s">
        <v>23</v>
      </c>
      <c r="F441" s="366" t="s">
        <v>2483</v>
      </c>
      <c r="G441" s="363" t="s">
        <v>144</v>
      </c>
      <c r="H441" s="366"/>
      <c r="I441" s="367">
        <v>132</v>
      </c>
      <c r="J441" s="368">
        <v>2.88</v>
      </c>
      <c r="K441" s="363" t="s">
        <v>24</v>
      </c>
      <c r="L441" s="344">
        <f>VLOOKUP(B441,'Hồ sơ CTSV'!$B$1:$C$1037,2,0)</f>
        <v>0</v>
      </c>
      <c r="M441" s="312"/>
      <c r="N441" s="369"/>
      <c r="O441" s="180"/>
    </row>
    <row r="442" spans="1:15" s="179" customFormat="1" ht="15" customHeight="1">
      <c r="A442" s="338">
        <v>302</v>
      </c>
      <c r="B442" s="363" t="s">
        <v>1594</v>
      </c>
      <c r="C442" s="364" t="s">
        <v>1595</v>
      </c>
      <c r="D442" s="365" t="s">
        <v>197</v>
      </c>
      <c r="E442" s="366" t="s">
        <v>23</v>
      </c>
      <c r="F442" s="366" t="s">
        <v>2336</v>
      </c>
      <c r="G442" s="363" t="s">
        <v>141</v>
      </c>
      <c r="H442" s="366"/>
      <c r="I442" s="367">
        <v>132</v>
      </c>
      <c r="J442" s="368">
        <v>3.11</v>
      </c>
      <c r="K442" s="363" t="s">
        <v>24</v>
      </c>
      <c r="L442" s="344">
        <f>VLOOKUP(B442,'Hồ sơ CTSV'!$B$1:$C$1037,2,0)</f>
        <v>0</v>
      </c>
      <c r="M442" s="312"/>
      <c r="N442" s="369"/>
      <c r="O442" s="180"/>
    </row>
    <row r="443" spans="1:15" s="179" customFormat="1" ht="15" customHeight="1">
      <c r="A443" s="338">
        <v>303</v>
      </c>
      <c r="B443" s="363" t="s">
        <v>1690</v>
      </c>
      <c r="C443" s="364" t="s">
        <v>1691</v>
      </c>
      <c r="D443" s="365" t="s">
        <v>197</v>
      </c>
      <c r="E443" s="366" t="s">
        <v>23</v>
      </c>
      <c r="F443" s="366" t="s">
        <v>1013</v>
      </c>
      <c r="G443" s="363" t="s">
        <v>144</v>
      </c>
      <c r="H443" s="366"/>
      <c r="I443" s="367">
        <v>132</v>
      </c>
      <c r="J443" s="368">
        <v>3.44</v>
      </c>
      <c r="K443" s="363" t="s">
        <v>30</v>
      </c>
      <c r="L443" s="344">
        <f>VLOOKUP(B443,'Hồ sơ CTSV'!$B$1:$C$1037,2,0)</f>
        <v>0</v>
      </c>
      <c r="M443" s="312"/>
      <c r="N443" s="369"/>
      <c r="O443" s="180"/>
    </row>
    <row r="444" spans="1:15" s="179" customFormat="1" ht="15" customHeight="1">
      <c r="A444" s="338">
        <v>304</v>
      </c>
      <c r="B444" s="363" t="s">
        <v>1856</v>
      </c>
      <c r="C444" s="364" t="s">
        <v>146</v>
      </c>
      <c r="D444" s="365" t="s">
        <v>197</v>
      </c>
      <c r="E444" s="366" t="s">
        <v>23</v>
      </c>
      <c r="F444" s="366" t="s">
        <v>593</v>
      </c>
      <c r="G444" s="363" t="s">
        <v>144</v>
      </c>
      <c r="H444" s="366"/>
      <c r="I444" s="367">
        <v>132</v>
      </c>
      <c r="J444" s="368">
        <v>3.07</v>
      </c>
      <c r="K444" s="363" t="s">
        <v>24</v>
      </c>
      <c r="L444" s="344">
        <f>VLOOKUP(B444,'Hồ sơ CTSV'!$B$1:$C$1037,2,0)</f>
        <v>0</v>
      </c>
      <c r="M444" s="312"/>
      <c r="N444" s="369"/>
      <c r="O444" s="180"/>
    </row>
    <row r="445" spans="1:15" s="179" customFormat="1" ht="15" customHeight="1">
      <c r="A445" s="338">
        <v>305</v>
      </c>
      <c r="B445" s="363" t="s">
        <v>1936</v>
      </c>
      <c r="C445" s="364" t="s">
        <v>26</v>
      </c>
      <c r="D445" s="365" t="s">
        <v>197</v>
      </c>
      <c r="E445" s="366" t="s">
        <v>23</v>
      </c>
      <c r="F445" s="366" t="s">
        <v>2474</v>
      </c>
      <c r="G445" s="363" t="s">
        <v>144</v>
      </c>
      <c r="H445" s="366"/>
      <c r="I445" s="367">
        <v>132</v>
      </c>
      <c r="J445" s="368">
        <v>2.73</v>
      </c>
      <c r="K445" s="363" t="s">
        <v>24</v>
      </c>
      <c r="L445" s="344">
        <f>VLOOKUP(B445,'Hồ sơ CTSV'!$B$1:$C$1037,2,0)</f>
        <v>0</v>
      </c>
      <c r="M445" s="312"/>
      <c r="N445" s="369"/>
      <c r="O445" s="180"/>
    </row>
    <row r="446" spans="1:15" s="179" customFormat="1" ht="15" customHeight="1">
      <c r="A446" s="338">
        <v>306</v>
      </c>
      <c r="B446" s="363" t="s">
        <v>2031</v>
      </c>
      <c r="C446" s="364" t="s">
        <v>2032</v>
      </c>
      <c r="D446" s="365" t="s">
        <v>197</v>
      </c>
      <c r="E446" s="366" t="s">
        <v>23</v>
      </c>
      <c r="F446" s="366" t="s">
        <v>2475</v>
      </c>
      <c r="G446" s="363" t="s">
        <v>144</v>
      </c>
      <c r="H446" s="366"/>
      <c r="I446" s="367">
        <v>132</v>
      </c>
      <c r="J446" s="368">
        <v>3.03</v>
      </c>
      <c r="K446" s="363" t="s">
        <v>24</v>
      </c>
      <c r="L446" s="344">
        <f>VLOOKUP(B446,'Hồ sơ CTSV'!$B$1:$C$1037,2,0)</f>
        <v>0</v>
      </c>
      <c r="M446" s="312"/>
      <c r="N446" s="369"/>
      <c r="O446" s="180"/>
    </row>
    <row r="447" spans="1:15" s="179" customFormat="1" ht="15" customHeight="1">
      <c r="A447" s="338">
        <v>307</v>
      </c>
      <c r="B447" s="363" t="s">
        <v>1418</v>
      </c>
      <c r="C447" s="364" t="s">
        <v>1419</v>
      </c>
      <c r="D447" s="365" t="s">
        <v>91</v>
      </c>
      <c r="E447" s="366" t="s">
        <v>23</v>
      </c>
      <c r="F447" s="366" t="s">
        <v>2476</v>
      </c>
      <c r="G447" s="363" t="s">
        <v>144</v>
      </c>
      <c r="H447" s="366"/>
      <c r="I447" s="367">
        <v>132</v>
      </c>
      <c r="J447" s="368">
        <v>3.07</v>
      </c>
      <c r="K447" s="363" t="s">
        <v>24</v>
      </c>
      <c r="L447" s="344">
        <f>VLOOKUP(B447,'Hồ sơ CTSV'!$B$1:$C$1037,2,0)</f>
        <v>0</v>
      </c>
      <c r="M447" s="312"/>
      <c r="N447" s="369"/>
      <c r="O447" s="180"/>
    </row>
    <row r="448" spans="1:15" s="179" customFormat="1" ht="15" customHeight="1">
      <c r="A448" s="338">
        <v>308</v>
      </c>
      <c r="B448" s="363" t="s">
        <v>1770</v>
      </c>
      <c r="C448" s="364" t="s">
        <v>1771</v>
      </c>
      <c r="D448" s="365" t="s">
        <v>80</v>
      </c>
      <c r="E448" s="366" t="s">
        <v>23</v>
      </c>
      <c r="F448" s="366" t="s">
        <v>900</v>
      </c>
      <c r="G448" s="363" t="s">
        <v>161</v>
      </c>
      <c r="H448" s="366"/>
      <c r="I448" s="367">
        <v>132</v>
      </c>
      <c r="J448" s="368">
        <v>2.14</v>
      </c>
      <c r="K448" s="363" t="s">
        <v>145</v>
      </c>
      <c r="L448" s="344">
        <f>VLOOKUP(B448,'Hồ sơ CTSV'!$B$1:$C$1037,2,0)</f>
        <v>0</v>
      </c>
      <c r="M448" s="312"/>
      <c r="N448" s="369"/>
      <c r="O448" s="180"/>
    </row>
    <row r="449" spans="1:15" s="179" customFormat="1" ht="15" customHeight="1">
      <c r="A449" s="338">
        <v>309</v>
      </c>
      <c r="B449" s="363" t="s">
        <v>1857</v>
      </c>
      <c r="C449" s="364" t="s">
        <v>1858</v>
      </c>
      <c r="D449" s="365" t="s">
        <v>80</v>
      </c>
      <c r="E449" s="366" t="s">
        <v>23</v>
      </c>
      <c r="F449" s="366" t="s">
        <v>2484</v>
      </c>
      <c r="G449" s="363" t="s">
        <v>144</v>
      </c>
      <c r="H449" s="366"/>
      <c r="I449" s="367">
        <v>132</v>
      </c>
      <c r="J449" s="368">
        <v>3.01</v>
      </c>
      <c r="K449" s="363" t="s">
        <v>24</v>
      </c>
      <c r="L449" s="344">
        <f>VLOOKUP(B449,'Hồ sơ CTSV'!$B$1:$C$1037,2,0)</f>
        <v>0</v>
      </c>
      <c r="M449" s="312"/>
      <c r="N449" s="369"/>
      <c r="O449" s="180"/>
    </row>
    <row r="450" spans="1:15" s="179" customFormat="1" ht="15" customHeight="1">
      <c r="A450" s="338">
        <v>310</v>
      </c>
      <c r="B450" s="363" t="s">
        <v>1937</v>
      </c>
      <c r="C450" s="364" t="s">
        <v>1938</v>
      </c>
      <c r="D450" s="365" t="s">
        <v>80</v>
      </c>
      <c r="E450" s="366" t="s">
        <v>23</v>
      </c>
      <c r="F450" s="366" t="s">
        <v>2435</v>
      </c>
      <c r="G450" s="363" t="s">
        <v>143</v>
      </c>
      <c r="H450" s="366"/>
      <c r="I450" s="367">
        <v>132</v>
      </c>
      <c r="J450" s="368">
        <v>3.32</v>
      </c>
      <c r="K450" s="363" t="s">
        <v>30</v>
      </c>
      <c r="L450" s="344">
        <f>VLOOKUP(B450,'Hồ sơ CTSV'!$B$1:$C$1037,2,0)</f>
        <v>0</v>
      </c>
      <c r="M450" s="312"/>
      <c r="N450" s="369"/>
      <c r="O450" s="180"/>
    </row>
    <row r="451" spans="1:15" s="179" customFormat="1" ht="15" customHeight="1">
      <c r="A451" s="338">
        <v>311</v>
      </c>
      <c r="B451" s="363" t="s">
        <v>1510</v>
      </c>
      <c r="C451" s="364" t="s">
        <v>1511</v>
      </c>
      <c r="D451" s="365" t="s">
        <v>80</v>
      </c>
      <c r="E451" s="366" t="s">
        <v>23</v>
      </c>
      <c r="F451" s="366" t="s">
        <v>2352</v>
      </c>
      <c r="G451" s="363" t="s">
        <v>144</v>
      </c>
      <c r="H451" s="366"/>
      <c r="I451" s="367">
        <v>132</v>
      </c>
      <c r="J451" s="368">
        <v>2.83</v>
      </c>
      <c r="K451" s="363" t="s">
        <v>24</v>
      </c>
      <c r="L451" s="344">
        <f>VLOOKUP(B451,'Hồ sơ CTSV'!$B$1:$C$1037,2,0)</f>
        <v>0</v>
      </c>
      <c r="M451" s="312"/>
      <c r="N451" s="369"/>
      <c r="O451" s="180"/>
    </row>
    <row r="452" spans="1:15" s="179" customFormat="1" ht="15" customHeight="1">
      <c r="A452" s="338">
        <v>312</v>
      </c>
      <c r="B452" s="363" t="s">
        <v>2033</v>
      </c>
      <c r="C452" s="364" t="s">
        <v>1252</v>
      </c>
      <c r="D452" s="365" t="s">
        <v>1250</v>
      </c>
      <c r="E452" s="366" t="s">
        <v>23</v>
      </c>
      <c r="F452" s="366" t="s">
        <v>2485</v>
      </c>
      <c r="G452" s="363" t="s">
        <v>143</v>
      </c>
      <c r="H452" s="366"/>
      <c r="I452" s="367">
        <v>132</v>
      </c>
      <c r="J452" s="368">
        <v>2.86</v>
      </c>
      <c r="K452" s="363" t="s">
        <v>24</v>
      </c>
      <c r="L452" s="344">
        <f>VLOOKUP(B452,'Hồ sơ CTSV'!$B$1:$C$1037,2,0)</f>
        <v>0</v>
      </c>
      <c r="M452" s="312"/>
      <c r="N452" s="369"/>
      <c r="O452" s="180"/>
    </row>
    <row r="453" spans="1:15" s="179" customFormat="1" ht="15" customHeight="1">
      <c r="A453" s="338">
        <v>313</v>
      </c>
      <c r="B453" s="363" t="s">
        <v>1939</v>
      </c>
      <c r="C453" s="364" t="s">
        <v>1940</v>
      </c>
      <c r="D453" s="365" t="s">
        <v>1941</v>
      </c>
      <c r="E453" s="366" t="s">
        <v>29</v>
      </c>
      <c r="F453" s="366" t="s">
        <v>2486</v>
      </c>
      <c r="G453" s="363" t="s">
        <v>143</v>
      </c>
      <c r="H453" s="366"/>
      <c r="I453" s="367">
        <v>132</v>
      </c>
      <c r="J453" s="368">
        <v>2.93</v>
      </c>
      <c r="K453" s="363" t="s">
        <v>24</v>
      </c>
      <c r="L453" s="344">
        <f>VLOOKUP(B453,'Hồ sơ CTSV'!$B$1:$C$1037,2,0)</f>
        <v>0</v>
      </c>
      <c r="M453" s="312"/>
      <c r="N453" s="369"/>
      <c r="O453" s="180"/>
    </row>
    <row r="454" spans="1:15" s="179" customFormat="1" ht="15" customHeight="1">
      <c r="A454" s="338">
        <v>314</v>
      </c>
      <c r="B454" s="363" t="s">
        <v>1692</v>
      </c>
      <c r="C454" s="364" t="s">
        <v>44</v>
      </c>
      <c r="D454" s="365" t="s">
        <v>2590</v>
      </c>
      <c r="E454" s="366" t="s">
        <v>23</v>
      </c>
      <c r="F454" s="371" t="s">
        <v>815</v>
      </c>
      <c r="G454" s="363" t="s">
        <v>144</v>
      </c>
      <c r="H454" s="366"/>
      <c r="I454" s="367">
        <v>132</v>
      </c>
      <c r="J454" s="368">
        <v>2.59</v>
      </c>
      <c r="K454" s="363" t="s">
        <v>24</v>
      </c>
      <c r="L454" s="344">
        <f>VLOOKUP(B454,'Hồ sơ CTSV'!$B$1:$C$1037,2,0)</f>
        <v>0</v>
      </c>
      <c r="M454" s="312"/>
      <c r="N454" s="369"/>
      <c r="O454" s="180"/>
    </row>
    <row r="455" spans="1:15" s="179" customFormat="1" ht="15" customHeight="1">
      <c r="A455" s="338">
        <v>315</v>
      </c>
      <c r="B455" s="363" t="s">
        <v>1512</v>
      </c>
      <c r="C455" s="364" t="s">
        <v>1513</v>
      </c>
      <c r="D455" s="365" t="s">
        <v>200</v>
      </c>
      <c r="E455" s="366" t="s">
        <v>23</v>
      </c>
      <c r="F455" s="366" t="s">
        <v>2489</v>
      </c>
      <c r="G455" s="363" t="s">
        <v>144</v>
      </c>
      <c r="H455" s="366"/>
      <c r="I455" s="367">
        <v>132</v>
      </c>
      <c r="J455" s="368">
        <v>3.31</v>
      </c>
      <c r="K455" s="363" t="s">
        <v>30</v>
      </c>
      <c r="L455" s="344">
        <f>VLOOKUP(B455,'Hồ sơ CTSV'!$B$1:$C$1037,2,0)</f>
        <v>0</v>
      </c>
      <c r="M455" s="312"/>
      <c r="N455" s="369"/>
      <c r="O455" s="180"/>
    </row>
    <row r="456" spans="1:15" s="179" customFormat="1" ht="15" customHeight="1">
      <c r="A456" s="338">
        <v>316</v>
      </c>
      <c r="B456" s="363" t="s">
        <v>1596</v>
      </c>
      <c r="C456" s="364" t="s">
        <v>1597</v>
      </c>
      <c r="D456" s="365" t="s">
        <v>200</v>
      </c>
      <c r="E456" s="366" t="s">
        <v>23</v>
      </c>
      <c r="F456" s="366" t="s">
        <v>685</v>
      </c>
      <c r="G456" s="363" t="s">
        <v>144</v>
      </c>
      <c r="H456" s="366"/>
      <c r="I456" s="367">
        <v>132</v>
      </c>
      <c r="J456" s="368">
        <v>2.89</v>
      </c>
      <c r="K456" s="363" t="s">
        <v>24</v>
      </c>
      <c r="L456" s="344">
        <f>VLOOKUP(B456,'Hồ sơ CTSV'!$B$1:$C$1037,2,0)</f>
        <v>0</v>
      </c>
      <c r="M456" s="312"/>
      <c r="N456" s="369"/>
      <c r="O456" s="180"/>
    </row>
    <row r="457" spans="1:15" s="179" customFormat="1" ht="15" customHeight="1">
      <c r="A457" s="338">
        <v>317</v>
      </c>
      <c r="B457" s="363" t="s">
        <v>2035</v>
      </c>
      <c r="C457" s="364" t="s">
        <v>2036</v>
      </c>
      <c r="D457" s="365" t="s">
        <v>2037</v>
      </c>
      <c r="E457" s="366" t="s">
        <v>29</v>
      </c>
      <c r="F457" s="366" t="s">
        <v>785</v>
      </c>
      <c r="G457" s="363" t="s">
        <v>144</v>
      </c>
      <c r="H457" s="366"/>
      <c r="I457" s="367">
        <v>132</v>
      </c>
      <c r="J457" s="368">
        <v>2.67</v>
      </c>
      <c r="K457" s="363" t="s">
        <v>24</v>
      </c>
      <c r="L457" s="344">
        <f>VLOOKUP(B457,'Hồ sơ CTSV'!$B$1:$C$1037,2,0)</f>
        <v>0</v>
      </c>
      <c r="M457" s="312"/>
      <c r="N457" s="369"/>
      <c r="O457" s="180"/>
    </row>
    <row r="458" spans="1:15" s="179" customFormat="1" ht="15" customHeight="1">
      <c r="A458" s="338">
        <v>318</v>
      </c>
      <c r="B458" s="363" t="s">
        <v>1772</v>
      </c>
      <c r="C458" s="364" t="s">
        <v>837</v>
      </c>
      <c r="D458" s="365" t="s">
        <v>82</v>
      </c>
      <c r="E458" s="366" t="s">
        <v>23</v>
      </c>
      <c r="F458" s="366" t="s">
        <v>887</v>
      </c>
      <c r="G458" s="363" t="s">
        <v>156</v>
      </c>
      <c r="H458" s="366"/>
      <c r="I458" s="367">
        <v>132</v>
      </c>
      <c r="J458" s="368">
        <v>2.76</v>
      </c>
      <c r="K458" s="363" t="s">
        <v>24</v>
      </c>
      <c r="L458" s="344">
        <f>VLOOKUP(B458,'Hồ sơ CTSV'!$B$1:$C$1037,2,0)</f>
        <v>0</v>
      </c>
      <c r="M458" s="312"/>
      <c r="N458" s="369"/>
      <c r="O458" s="180"/>
    </row>
    <row r="459" spans="1:15" s="179" customFormat="1" ht="15" customHeight="1">
      <c r="A459" s="338">
        <v>319</v>
      </c>
      <c r="B459" s="363" t="s">
        <v>1860</v>
      </c>
      <c r="C459" s="364" t="s">
        <v>39</v>
      </c>
      <c r="D459" s="365" t="s">
        <v>82</v>
      </c>
      <c r="E459" s="366" t="s">
        <v>23</v>
      </c>
      <c r="F459" s="366" t="s">
        <v>912</v>
      </c>
      <c r="G459" s="363" t="s">
        <v>144</v>
      </c>
      <c r="H459" s="366"/>
      <c r="I459" s="367">
        <v>132</v>
      </c>
      <c r="J459" s="368">
        <v>2.86</v>
      </c>
      <c r="K459" s="363" t="s">
        <v>24</v>
      </c>
      <c r="L459" s="344">
        <f>VLOOKUP(B459,'Hồ sơ CTSV'!$B$1:$C$1037,2,0)</f>
        <v>0</v>
      </c>
      <c r="M459" s="312"/>
      <c r="N459" s="369"/>
      <c r="O459" s="180"/>
    </row>
    <row r="460" spans="1:15" s="179" customFormat="1" ht="15" customHeight="1">
      <c r="A460" s="338">
        <v>320</v>
      </c>
      <c r="B460" s="363" t="s">
        <v>1944</v>
      </c>
      <c r="C460" s="364" t="s">
        <v>1945</v>
      </c>
      <c r="D460" s="365" t="s">
        <v>82</v>
      </c>
      <c r="E460" s="366" t="s">
        <v>23</v>
      </c>
      <c r="F460" s="366" t="s">
        <v>2367</v>
      </c>
      <c r="G460" s="363" t="s">
        <v>154</v>
      </c>
      <c r="H460" s="366"/>
      <c r="I460" s="367">
        <v>132</v>
      </c>
      <c r="J460" s="368">
        <v>2.71</v>
      </c>
      <c r="K460" s="363" t="s">
        <v>24</v>
      </c>
      <c r="L460" s="344">
        <f>VLOOKUP(B460,'Hồ sơ CTSV'!$B$1:$C$1037,2,0)</f>
        <v>0</v>
      </c>
      <c r="M460" s="312"/>
      <c r="N460" s="369"/>
      <c r="O460" s="180"/>
    </row>
    <row r="461" spans="1:15" s="179" customFormat="1" ht="15" customHeight="1">
      <c r="A461" s="338">
        <v>321</v>
      </c>
      <c r="B461" s="363" t="s">
        <v>1424</v>
      </c>
      <c r="C461" s="364" t="s">
        <v>1425</v>
      </c>
      <c r="D461" s="365" t="s">
        <v>415</v>
      </c>
      <c r="E461" s="366" t="s">
        <v>23</v>
      </c>
      <c r="F461" s="366" t="s">
        <v>272</v>
      </c>
      <c r="G461" s="363" t="s">
        <v>161</v>
      </c>
      <c r="H461" s="366"/>
      <c r="I461" s="367">
        <v>132</v>
      </c>
      <c r="J461" s="368">
        <v>2.88</v>
      </c>
      <c r="K461" s="363" t="s">
        <v>24</v>
      </c>
      <c r="L461" s="344">
        <f>VLOOKUP(B461,'Hồ sơ CTSV'!$B$1:$C$1037,2,0)</f>
        <v>0</v>
      </c>
      <c r="M461" s="312"/>
      <c r="N461" s="369"/>
      <c r="O461" s="180"/>
    </row>
    <row r="462" spans="1:15" s="179" customFormat="1" ht="15" customHeight="1">
      <c r="A462" s="338">
        <v>322</v>
      </c>
      <c r="B462" s="363" t="s">
        <v>1598</v>
      </c>
      <c r="C462" s="364" t="s">
        <v>1599</v>
      </c>
      <c r="D462" s="365" t="s">
        <v>415</v>
      </c>
      <c r="E462" s="366" t="s">
        <v>23</v>
      </c>
      <c r="F462" s="366" t="s">
        <v>2490</v>
      </c>
      <c r="G462" s="363" t="s">
        <v>141</v>
      </c>
      <c r="H462" s="366"/>
      <c r="I462" s="367">
        <v>132</v>
      </c>
      <c r="J462" s="368">
        <v>2.71</v>
      </c>
      <c r="K462" s="363" t="s">
        <v>24</v>
      </c>
      <c r="L462" s="344">
        <f>VLOOKUP(B462,'Hồ sơ CTSV'!$B$1:$C$1037,2,0)</f>
        <v>0</v>
      </c>
      <c r="M462" s="312"/>
      <c r="N462" s="369"/>
      <c r="O462" s="180"/>
    </row>
    <row r="463" spans="1:15" s="179" customFormat="1" ht="15" customHeight="1">
      <c r="A463" s="338">
        <v>323</v>
      </c>
      <c r="B463" s="363" t="s">
        <v>1694</v>
      </c>
      <c r="C463" s="364" t="s">
        <v>1355</v>
      </c>
      <c r="D463" s="365" t="s">
        <v>1695</v>
      </c>
      <c r="E463" s="366" t="s">
        <v>23</v>
      </c>
      <c r="F463" s="366" t="s">
        <v>2422</v>
      </c>
      <c r="G463" s="363" t="s">
        <v>141</v>
      </c>
      <c r="H463" s="366"/>
      <c r="I463" s="367">
        <v>132</v>
      </c>
      <c r="J463" s="368">
        <v>2.97</v>
      </c>
      <c r="K463" s="363" t="s">
        <v>24</v>
      </c>
      <c r="L463" s="344">
        <f>VLOOKUP(B463,'Hồ sơ CTSV'!$B$1:$C$1037,2,0)</f>
        <v>0</v>
      </c>
      <c r="M463" s="312"/>
      <c r="N463" s="369"/>
      <c r="O463" s="180"/>
    </row>
    <row r="464" spans="1:15" s="179" customFormat="1" ht="15" customHeight="1">
      <c r="A464" s="338">
        <v>324</v>
      </c>
      <c r="B464" s="363" t="s">
        <v>1426</v>
      </c>
      <c r="C464" s="364" t="s">
        <v>44</v>
      </c>
      <c r="D464" s="365" t="s">
        <v>1427</v>
      </c>
      <c r="E464" s="366" t="s">
        <v>23</v>
      </c>
      <c r="F464" s="371" t="s">
        <v>1032</v>
      </c>
      <c r="G464" s="363" t="s">
        <v>141</v>
      </c>
      <c r="H464" s="366"/>
      <c r="I464" s="367">
        <v>132</v>
      </c>
      <c r="J464" s="368">
        <v>2.62</v>
      </c>
      <c r="K464" s="363" t="s">
        <v>24</v>
      </c>
      <c r="L464" s="344">
        <f>VLOOKUP(B464,'Hồ sơ CTSV'!$B$1:$C$1037,2,0)</f>
        <v>0</v>
      </c>
      <c r="M464" s="312"/>
      <c r="N464" s="369"/>
      <c r="O464" s="180"/>
    </row>
    <row r="465" spans="1:15" s="179" customFormat="1" ht="15" customHeight="1">
      <c r="A465" s="338">
        <v>325</v>
      </c>
      <c r="B465" s="363" t="s">
        <v>1514</v>
      </c>
      <c r="C465" s="364" t="s">
        <v>1515</v>
      </c>
      <c r="D465" s="365" t="s">
        <v>99</v>
      </c>
      <c r="E465" s="366" t="s">
        <v>23</v>
      </c>
      <c r="F465" s="366" t="s">
        <v>2439</v>
      </c>
      <c r="G465" s="363" t="s">
        <v>144</v>
      </c>
      <c r="H465" s="366"/>
      <c r="I465" s="367">
        <v>132</v>
      </c>
      <c r="J465" s="368">
        <v>2.7</v>
      </c>
      <c r="K465" s="363" t="s">
        <v>24</v>
      </c>
      <c r="L465" s="344">
        <f>VLOOKUP(B465,'Hồ sơ CTSV'!$B$1:$C$1037,2,0)</f>
        <v>0</v>
      </c>
      <c r="M465" s="312"/>
      <c r="N465" s="369"/>
      <c r="O465" s="180"/>
    </row>
    <row r="466" spans="1:15" s="179" customFormat="1" ht="15" customHeight="1">
      <c r="A466" s="338">
        <v>326</v>
      </c>
      <c r="B466" s="363" t="s">
        <v>1600</v>
      </c>
      <c r="C466" s="364" t="s">
        <v>164</v>
      </c>
      <c r="D466" s="365" t="s">
        <v>1601</v>
      </c>
      <c r="E466" s="366" t="s">
        <v>23</v>
      </c>
      <c r="F466" s="366" t="s">
        <v>2320</v>
      </c>
      <c r="G466" s="363" t="s">
        <v>152</v>
      </c>
      <c r="H466" s="366"/>
      <c r="I466" s="367">
        <v>132</v>
      </c>
      <c r="J466" s="368">
        <v>2.7</v>
      </c>
      <c r="K466" s="363" t="s">
        <v>24</v>
      </c>
      <c r="L466" s="344">
        <f>VLOOKUP(B466,'Hồ sơ CTSV'!$B$1:$C$1037,2,0)</f>
        <v>0</v>
      </c>
      <c r="M466" s="312"/>
      <c r="N466" s="369"/>
      <c r="O466" s="180"/>
    </row>
    <row r="467" spans="1:15" s="179" customFormat="1" ht="15" customHeight="1">
      <c r="A467" s="338">
        <v>327</v>
      </c>
      <c r="B467" s="363" t="s">
        <v>1696</v>
      </c>
      <c r="C467" s="364" t="s">
        <v>1697</v>
      </c>
      <c r="D467" s="365" t="s">
        <v>94</v>
      </c>
      <c r="E467" s="366" t="s">
        <v>23</v>
      </c>
      <c r="F467" s="366" t="s">
        <v>2492</v>
      </c>
      <c r="G467" s="363" t="s">
        <v>144</v>
      </c>
      <c r="H467" s="366"/>
      <c r="I467" s="367">
        <v>132</v>
      </c>
      <c r="J467" s="368">
        <v>2.75</v>
      </c>
      <c r="K467" s="363" t="s">
        <v>24</v>
      </c>
      <c r="L467" s="344">
        <f>VLOOKUP(B467,'Hồ sơ CTSV'!$B$1:$C$1037,2,0)</f>
        <v>0</v>
      </c>
      <c r="M467" s="312"/>
      <c r="N467" s="369"/>
      <c r="O467" s="180"/>
    </row>
    <row r="468" spans="1:15" s="179" customFormat="1" ht="15" customHeight="1">
      <c r="A468" s="338">
        <v>328</v>
      </c>
      <c r="B468" s="363" t="s">
        <v>1948</v>
      </c>
      <c r="C468" s="364" t="s">
        <v>1949</v>
      </c>
      <c r="D468" s="365" t="s">
        <v>83</v>
      </c>
      <c r="E468" s="366" t="s">
        <v>23</v>
      </c>
      <c r="F468" s="366" t="s">
        <v>999</v>
      </c>
      <c r="G468" s="363" t="s">
        <v>144</v>
      </c>
      <c r="H468" s="366"/>
      <c r="I468" s="367">
        <v>132</v>
      </c>
      <c r="J468" s="368">
        <v>2.83</v>
      </c>
      <c r="K468" s="363" t="s">
        <v>24</v>
      </c>
      <c r="L468" s="344">
        <f>VLOOKUP(B468,'Hồ sơ CTSV'!$B$1:$C$1037,2,0)</f>
        <v>0</v>
      </c>
      <c r="M468" s="312"/>
      <c r="N468" s="369"/>
      <c r="O468" s="180"/>
    </row>
    <row r="469" spans="1:15" s="179" customFormat="1" ht="15" customHeight="1">
      <c r="A469" s="338">
        <v>329</v>
      </c>
      <c r="B469" s="363" t="s">
        <v>1430</v>
      </c>
      <c r="C469" s="364" t="s">
        <v>1231</v>
      </c>
      <c r="D469" s="365" t="s">
        <v>83</v>
      </c>
      <c r="E469" s="366" t="s">
        <v>23</v>
      </c>
      <c r="F469" s="366" t="s">
        <v>747</v>
      </c>
      <c r="G469" s="363" t="s">
        <v>144</v>
      </c>
      <c r="H469" s="366"/>
      <c r="I469" s="367">
        <v>132</v>
      </c>
      <c r="J469" s="368">
        <v>2.59</v>
      </c>
      <c r="K469" s="363" t="s">
        <v>24</v>
      </c>
      <c r="L469" s="344">
        <f>VLOOKUP(B469,'Hồ sơ CTSV'!$B$1:$C$1037,2,0)</f>
        <v>0</v>
      </c>
      <c r="M469" s="312"/>
      <c r="N469" s="369"/>
      <c r="O469" s="180"/>
    </row>
    <row r="470" spans="1:15" s="179" customFormat="1" ht="15" customHeight="1">
      <c r="A470" s="338">
        <v>330</v>
      </c>
      <c r="B470" s="363" t="s">
        <v>1517</v>
      </c>
      <c r="C470" s="364" t="s">
        <v>1518</v>
      </c>
      <c r="D470" s="365" t="s">
        <v>83</v>
      </c>
      <c r="E470" s="366" t="s">
        <v>23</v>
      </c>
      <c r="F470" s="366" t="s">
        <v>699</v>
      </c>
      <c r="G470" s="363" t="s">
        <v>144</v>
      </c>
      <c r="H470" s="366"/>
      <c r="I470" s="367">
        <v>132</v>
      </c>
      <c r="J470" s="368">
        <v>2.64</v>
      </c>
      <c r="K470" s="363" t="s">
        <v>24</v>
      </c>
      <c r="L470" s="344">
        <f>VLOOKUP(B470,'Hồ sơ CTSV'!$B$1:$C$1037,2,0)</f>
        <v>0</v>
      </c>
      <c r="M470" s="312"/>
      <c r="N470" s="369"/>
      <c r="O470" s="180"/>
    </row>
    <row r="471" spans="1:15" s="179" customFormat="1" ht="15" customHeight="1">
      <c r="A471" s="338">
        <v>331</v>
      </c>
      <c r="B471" s="363" t="s">
        <v>1699</v>
      </c>
      <c r="C471" s="364" t="s">
        <v>1700</v>
      </c>
      <c r="D471" s="365" t="s">
        <v>83</v>
      </c>
      <c r="E471" s="366" t="s">
        <v>23</v>
      </c>
      <c r="F471" s="366" t="s">
        <v>2493</v>
      </c>
      <c r="G471" s="363" t="s">
        <v>144</v>
      </c>
      <c r="H471" s="366"/>
      <c r="I471" s="367">
        <v>132</v>
      </c>
      <c r="J471" s="368">
        <v>3.02</v>
      </c>
      <c r="K471" s="363" t="s">
        <v>24</v>
      </c>
      <c r="L471" s="344">
        <f>VLOOKUP(B471,'Hồ sơ CTSV'!$B$1:$C$1037,2,0)</f>
        <v>0</v>
      </c>
      <c r="M471" s="312"/>
      <c r="N471" s="369"/>
      <c r="O471" s="180"/>
    </row>
    <row r="472" spans="1:15" s="179" customFormat="1" ht="15" customHeight="1">
      <c r="A472" s="338">
        <v>332</v>
      </c>
      <c r="B472" s="363" t="s">
        <v>1773</v>
      </c>
      <c r="C472" s="364" t="s">
        <v>1341</v>
      </c>
      <c r="D472" s="365" t="s">
        <v>1060</v>
      </c>
      <c r="E472" s="366" t="s">
        <v>23</v>
      </c>
      <c r="F472" s="366" t="s">
        <v>2494</v>
      </c>
      <c r="G472" s="363" t="s">
        <v>143</v>
      </c>
      <c r="H472" s="366"/>
      <c r="I472" s="367">
        <v>132</v>
      </c>
      <c r="J472" s="368">
        <v>2.41</v>
      </c>
      <c r="K472" s="363" t="s">
        <v>145</v>
      </c>
      <c r="L472" s="344">
        <f>VLOOKUP(B472,'Hồ sơ CTSV'!$B$1:$C$1037,2,0)</f>
        <v>0</v>
      </c>
      <c r="M472" s="312"/>
      <c r="N472" s="369"/>
      <c r="O472" s="180"/>
    </row>
    <row r="473" spans="1:15" s="179" customFormat="1" ht="15" customHeight="1">
      <c r="A473" s="338">
        <v>333</v>
      </c>
      <c r="B473" s="363" t="s">
        <v>1861</v>
      </c>
      <c r="C473" s="364" t="s">
        <v>387</v>
      </c>
      <c r="D473" s="365" t="s">
        <v>1060</v>
      </c>
      <c r="E473" s="366" t="s">
        <v>23</v>
      </c>
      <c r="F473" s="366" t="s">
        <v>2471</v>
      </c>
      <c r="G473" s="363" t="s">
        <v>161</v>
      </c>
      <c r="H473" s="366"/>
      <c r="I473" s="367">
        <v>132</v>
      </c>
      <c r="J473" s="368">
        <v>2.64</v>
      </c>
      <c r="K473" s="363" t="s">
        <v>24</v>
      </c>
      <c r="L473" s="344">
        <f>VLOOKUP(B473,'Hồ sơ CTSV'!$B$1:$C$1037,2,0)</f>
        <v>0</v>
      </c>
      <c r="M473" s="312"/>
      <c r="N473" s="369"/>
      <c r="O473" s="180"/>
    </row>
    <row r="474" spans="1:15" s="179" customFormat="1" ht="15" customHeight="1">
      <c r="A474" s="338">
        <v>334</v>
      </c>
      <c r="B474" s="363" t="s">
        <v>1946</v>
      </c>
      <c r="C474" s="364" t="s">
        <v>1947</v>
      </c>
      <c r="D474" s="365" t="s">
        <v>84</v>
      </c>
      <c r="E474" s="366" t="s">
        <v>23</v>
      </c>
      <c r="F474" s="366" t="s">
        <v>641</v>
      </c>
      <c r="G474" s="363" t="s">
        <v>144</v>
      </c>
      <c r="H474" s="366"/>
      <c r="I474" s="367">
        <v>132</v>
      </c>
      <c r="J474" s="368">
        <v>3.22</v>
      </c>
      <c r="K474" s="363" t="s">
        <v>30</v>
      </c>
      <c r="L474" s="344">
        <f>VLOOKUP(B474,'Hồ sơ CTSV'!$B$1:$C$1037,2,0)</f>
        <v>0</v>
      </c>
      <c r="M474" s="312"/>
      <c r="N474" s="369"/>
      <c r="O474" s="180"/>
    </row>
    <row r="475" spans="1:15" s="179" customFormat="1" ht="15" customHeight="1">
      <c r="A475" s="338">
        <v>335</v>
      </c>
      <c r="B475" s="363" t="s">
        <v>2040</v>
      </c>
      <c r="C475" s="364" t="s">
        <v>163</v>
      </c>
      <c r="D475" s="365" t="s">
        <v>84</v>
      </c>
      <c r="E475" s="366" t="s">
        <v>23</v>
      </c>
      <c r="F475" s="366" t="s">
        <v>587</v>
      </c>
      <c r="G475" s="363" t="s">
        <v>2495</v>
      </c>
      <c r="H475" s="366"/>
      <c r="I475" s="367">
        <v>132</v>
      </c>
      <c r="J475" s="368">
        <v>2.76</v>
      </c>
      <c r="K475" s="363" t="s">
        <v>24</v>
      </c>
      <c r="L475" s="344">
        <f>VLOOKUP(B475,'Hồ sơ CTSV'!$B$1:$C$1037,2,0)</f>
        <v>0</v>
      </c>
      <c r="M475" s="312"/>
      <c r="N475" s="369"/>
      <c r="O475" s="180"/>
    </row>
    <row r="476" spans="1:15" s="179" customFormat="1" ht="15" customHeight="1">
      <c r="A476" s="338">
        <v>336</v>
      </c>
      <c r="B476" s="363" t="s">
        <v>1428</v>
      </c>
      <c r="C476" s="364" t="s">
        <v>1429</v>
      </c>
      <c r="D476" s="365" t="s">
        <v>84</v>
      </c>
      <c r="E476" s="366" t="s">
        <v>23</v>
      </c>
      <c r="F476" s="366" t="s">
        <v>555</v>
      </c>
      <c r="G476" s="363" t="s">
        <v>144</v>
      </c>
      <c r="H476" s="366"/>
      <c r="I476" s="367">
        <v>132</v>
      </c>
      <c r="J476" s="368">
        <v>3.17</v>
      </c>
      <c r="K476" s="363" t="s">
        <v>24</v>
      </c>
      <c r="L476" s="344">
        <f>VLOOKUP(B476,'Hồ sơ CTSV'!$B$1:$C$1037,2,0)</f>
        <v>0</v>
      </c>
      <c r="M476" s="312"/>
      <c r="N476" s="372"/>
      <c r="O476" s="180"/>
    </row>
    <row r="477" spans="1:15" s="179" customFormat="1" ht="15" customHeight="1">
      <c r="A477" s="338">
        <v>337</v>
      </c>
      <c r="B477" s="363" t="s">
        <v>1516</v>
      </c>
      <c r="C477" s="364" t="s">
        <v>44</v>
      </c>
      <c r="D477" s="365" t="s">
        <v>84</v>
      </c>
      <c r="E477" s="366" t="s">
        <v>23</v>
      </c>
      <c r="F477" s="366" t="s">
        <v>587</v>
      </c>
      <c r="G477" s="363" t="s">
        <v>161</v>
      </c>
      <c r="H477" s="366"/>
      <c r="I477" s="367">
        <v>132</v>
      </c>
      <c r="J477" s="368">
        <v>3.11</v>
      </c>
      <c r="K477" s="363" t="s">
        <v>24</v>
      </c>
      <c r="L477" s="344">
        <f>VLOOKUP(B477,'Hồ sơ CTSV'!$B$1:$C$1037,2,0)</f>
        <v>0</v>
      </c>
      <c r="M477" s="312"/>
      <c r="N477" s="369"/>
      <c r="O477" s="180"/>
    </row>
    <row r="478" spans="1:15" s="179" customFormat="1" ht="15" customHeight="1">
      <c r="A478" s="338">
        <v>338</v>
      </c>
      <c r="B478" s="373" t="s">
        <v>1602</v>
      </c>
      <c r="C478" s="374" t="s">
        <v>907</v>
      </c>
      <c r="D478" s="375" t="s">
        <v>84</v>
      </c>
      <c r="E478" s="376" t="s">
        <v>23</v>
      </c>
      <c r="F478" s="376" t="s">
        <v>2496</v>
      </c>
      <c r="G478" s="373" t="s">
        <v>147</v>
      </c>
      <c r="H478" s="376"/>
      <c r="I478" s="377">
        <v>132</v>
      </c>
      <c r="J478" s="378">
        <v>3.11</v>
      </c>
      <c r="K478" s="373" t="s">
        <v>24</v>
      </c>
      <c r="L478" s="354">
        <f>VLOOKUP(B478,'Hồ sơ CTSV'!$B$1:$C$1037,2,0)</f>
        <v>0</v>
      </c>
      <c r="M478" s="312"/>
      <c r="N478" s="379"/>
      <c r="O478" s="180"/>
    </row>
    <row r="479" spans="1:15" s="181" customFormat="1" ht="16.5" customHeight="1">
      <c r="A479" s="327" t="s">
        <v>124</v>
      </c>
      <c r="B479" s="328"/>
      <c r="C479" s="328"/>
      <c r="D479" s="328"/>
      <c r="E479" s="328"/>
      <c r="F479" s="328"/>
      <c r="G479" s="328"/>
      <c r="H479" s="328"/>
      <c r="I479" s="328"/>
      <c r="J479" s="328"/>
      <c r="K479" s="328"/>
      <c r="L479" s="329"/>
      <c r="M479" s="312"/>
      <c r="N479" s="330"/>
      <c r="O479" s="185"/>
    </row>
    <row r="480" spans="1:15" s="179" customFormat="1" ht="15" customHeight="1">
      <c r="A480" s="331">
        <v>1</v>
      </c>
      <c r="B480" s="332" t="s">
        <v>720</v>
      </c>
      <c r="C480" s="312" t="s">
        <v>721</v>
      </c>
      <c r="D480" s="333" t="s">
        <v>25</v>
      </c>
      <c r="E480" s="334" t="s">
        <v>23</v>
      </c>
      <c r="F480" s="334" t="s">
        <v>338</v>
      </c>
      <c r="G480" s="332" t="s">
        <v>144</v>
      </c>
      <c r="H480" s="334"/>
      <c r="I480" s="331">
        <v>134</v>
      </c>
      <c r="J480" s="335">
        <v>2.9</v>
      </c>
      <c r="K480" s="332" t="s">
        <v>24</v>
      </c>
      <c r="L480" s="336">
        <f>VLOOKUP(B480,'Hồ sơ CTSV'!$B$1:$C$1037,2,0)</f>
        <v>0</v>
      </c>
      <c r="M480" s="312"/>
      <c r="N480" s="337"/>
      <c r="O480" s="180">
        <f>COUNTIF($K$480:$K$492,"Xuất sắc")</f>
        <v>2</v>
      </c>
    </row>
    <row r="481" spans="1:15" s="179" customFormat="1" ht="15" customHeight="1">
      <c r="A481" s="338">
        <v>2</v>
      </c>
      <c r="B481" s="339" t="s">
        <v>722</v>
      </c>
      <c r="C481" s="340" t="s">
        <v>367</v>
      </c>
      <c r="D481" s="341" t="s">
        <v>160</v>
      </c>
      <c r="E481" s="342" t="s">
        <v>23</v>
      </c>
      <c r="F481" s="342" t="s">
        <v>723</v>
      </c>
      <c r="G481" s="339" t="s">
        <v>143</v>
      </c>
      <c r="H481" s="342"/>
      <c r="I481" s="338">
        <v>134</v>
      </c>
      <c r="J481" s="343">
        <v>2.69</v>
      </c>
      <c r="K481" s="339" t="s">
        <v>24</v>
      </c>
      <c r="L481" s="344">
        <f>VLOOKUP(B481,'Hồ sơ CTSV'!$B$1:$C$1037,2,0)</f>
        <v>0</v>
      </c>
      <c r="M481" s="312"/>
      <c r="N481" s="345"/>
      <c r="O481" s="180">
        <f>COUNTIF($K$480:$K$492,"Giỏi")</f>
        <v>2</v>
      </c>
    </row>
    <row r="482" spans="1:15" s="179" customFormat="1" ht="15" customHeight="1">
      <c r="A482" s="338">
        <v>3</v>
      </c>
      <c r="B482" s="339" t="s">
        <v>724</v>
      </c>
      <c r="C482" s="340" t="s">
        <v>725</v>
      </c>
      <c r="D482" s="341" t="s">
        <v>726</v>
      </c>
      <c r="E482" s="342" t="s">
        <v>23</v>
      </c>
      <c r="F482" s="342" t="s">
        <v>727</v>
      </c>
      <c r="G482" s="339" t="s">
        <v>144</v>
      </c>
      <c r="H482" s="342"/>
      <c r="I482" s="338">
        <v>134</v>
      </c>
      <c r="J482" s="343">
        <v>2.75</v>
      </c>
      <c r="K482" s="339" t="s">
        <v>24</v>
      </c>
      <c r="L482" s="344">
        <f>VLOOKUP(B482,'Hồ sơ CTSV'!$B$1:$C$1037,2,0)</f>
        <v>0</v>
      </c>
      <c r="M482" s="312"/>
      <c r="N482" s="345"/>
      <c r="O482" s="180">
        <f>COUNTIF($K$480:$K$492,"Khá")</f>
        <v>9</v>
      </c>
    </row>
    <row r="483" spans="1:15" s="179" customFormat="1" ht="15" customHeight="1">
      <c r="A483" s="338">
        <v>4</v>
      </c>
      <c r="B483" s="339" t="s">
        <v>728</v>
      </c>
      <c r="C483" s="340" t="s">
        <v>729</v>
      </c>
      <c r="D483" s="341" t="s">
        <v>209</v>
      </c>
      <c r="E483" s="342" t="s">
        <v>23</v>
      </c>
      <c r="F483" s="342" t="s">
        <v>730</v>
      </c>
      <c r="G483" s="339" t="s">
        <v>144</v>
      </c>
      <c r="H483" s="342"/>
      <c r="I483" s="338">
        <v>134</v>
      </c>
      <c r="J483" s="343">
        <v>2.67</v>
      </c>
      <c r="K483" s="339" t="s">
        <v>24</v>
      </c>
      <c r="L483" s="344">
        <f>VLOOKUP(B483,'Hồ sơ CTSV'!$B$1:$C$1037,2,0)</f>
        <v>0</v>
      </c>
      <c r="M483" s="312"/>
      <c r="N483" s="345"/>
      <c r="O483" s="180">
        <f>COUNTIF($K$480:$K$492,"Trung bình")</f>
        <v>0</v>
      </c>
    </row>
    <row r="484" spans="1:15" s="179" customFormat="1" ht="15" customHeight="1">
      <c r="A484" s="338">
        <v>5</v>
      </c>
      <c r="B484" s="339" t="s">
        <v>731</v>
      </c>
      <c r="C484" s="340" t="s">
        <v>40</v>
      </c>
      <c r="D484" s="341" t="s">
        <v>659</v>
      </c>
      <c r="E484" s="342" t="s">
        <v>23</v>
      </c>
      <c r="F484" s="342" t="s">
        <v>732</v>
      </c>
      <c r="G484" s="339" t="s">
        <v>144</v>
      </c>
      <c r="H484" s="342"/>
      <c r="I484" s="338">
        <v>134</v>
      </c>
      <c r="J484" s="343">
        <v>2.84</v>
      </c>
      <c r="K484" s="339" t="s">
        <v>24</v>
      </c>
      <c r="L484" s="344">
        <f>VLOOKUP(B484,'Hồ sơ CTSV'!$B$1:$C$1037,2,0)</f>
        <v>0</v>
      </c>
      <c r="M484" s="312"/>
      <c r="N484" s="345"/>
      <c r="O484" s="186">
        <f>SUM(O480:O483)</f>
        <v>13</v>
      </c>
    </row>
    <row r="485" spans="1:15" s="179" customFormat="1" ht="15" customHeight="1">
      <c r="A485" s="338">
        <v>6</v>
      </c>
      <c r="B485" s="339" t="s">
        <v>733</v>
      </c>
      <c r="C485" s="340" t="s">
        <v>734</v>
      </c>
      <c r="D485" s="341" t="s">
        <v>62</v>
      </c>
      <c r="E485" s="342" t="s">
        <v>23</v>
      </c>
      <c r="F485" s="342" t="s">
        <v>735</v>
      </c>
      <c r="G485" s="339" t="s">
        <v>144</v>
      </c>
      <c r="H485" s="342"/>
      <c r="I485" s="338">
        <v>134</v>
      </c>
      <c r="J485" s="343">
        <v>3.6</v>
      </c>
      <c r="K485" s="339" t="s">
        <v>46</v>
      </c>
      <c r="L485" s="344">
        <f>VLOOKUP(B485,'Hồ sơ CTSV'!$B$1:$C$1037,2,0)</f>
        <v>0</v>
      </c>
      <c r="M485" s="312"/>
      <c r="N485" s="345"/>
      <c r="O485" s="180"/>
    </row>
    <row r="486" spans="1:15" s="179" customFormat="1" ht="15" customHeight="1">
      <c r="A486" s="338">
        <v>7</v>
      </c>
      <c r="B486" s="339" t="s">
        <v>736</v>
      </c>
      <c r="C486" s="340" t="s">
        <v>86</v>
      </c>
      <c r="D486" s="341" t="s">
        <v>62</v>
      </c>
      <c r="E486" s="342" t="s">
        <v>23</v>
      </c>
      <c r="F486" s="342" t="s">
        <v>304</v>
      </c>
      <c r="G486" s="339" t="s">
        <v>144</v>
      </c>
      <c r="H486" s="342"/>
      <c r="I486" s="338">
        <v>134</v>
      </c>
      <c r="J486" s="343">
        <v>2.77</v>
      </c>
      <c r="K486" s="339" t="s">
        <v>24</v>
      </c>
      <c r="L486" s="344">
        <f>VLOOKUP(B486,'Hồ sơ CTSV'!$B$1:$C$1037,2,0)</f>
        <v>0</v>
      </c>
      <c r="M486" s="312"/>
      <c r="N486" s="345"/>
      <c r="O486" s="180"/>
    </row>
    <row r="487" spans="1:15" s="179" customFormat="1" ht="15" customHeight="1">
      <c r="A487" s="338">
        <v>8</v>
      </c>
      <c r="B487" s="339" t="s">
        <v>737</v>
      </c>
      <c r="C487" s="340" t="s">
        <v>738</v>
      </c>
      <c r="D487" s="341" t="s">
        <v>64</v>
      </c>
      <c r="E487" s="342" t="s">
        <v>23</v>
      </c>
      <c r="F487" s="342" t="s">
        <v>293</v>
      </c>
      <c r="G487" s="339" t="s">
        <v>144</v>
      </c>
      <c r="H487" s="342"/>
      <c r="I487" s="338">
        <v>134</v>
      </c>
      <c r="J487" s="343">
        <v>2.6</v>
      </c>
      <c r="K487" s="339" t="s">
        <v>24</v>
      </c>
      <c r="L487" s="344">
        <f>VLOOKUP(B487,'Hồ sơ CTSV'!$B$1:$C$1037,2,0)</f>
        <v>0</v>
      </c>
      <c r="M487" s="312"/>
      <c r="N487" s="345"/>
      <c r="O487" s="180"/>
    </row>
    <row r="488" spans="1:15" s="179" customFormat="1" ht="15" customHeight="1">
      <c r="A488" s="338">
        <v>9</v>
      </c>
      <c r="B488" s="339" t="s">
        <v>739</v>
      </c>
      <c r="C488" s="340" t="s">
        <v>740</v>
      </c>
      <c r="D488" s="341" t="s">
        <v>66</v>
      </c>
      <c r="E488" s="342" t="s">
        <v>23</v>
      </c>
      <c r="F488" s="342" t="s">
        <v>741</v>
      </c>
      <c r="G488" s="339" t="s">
        <v>161</v>
      </c>
      <c r="H488" s="342"/>
      <c r="I488" s="338">
        <v>134</v>
      </c>
      <c r="J488" s="343">
        <v>3.07</v>
      </c>
      <c r="K488" s="339" t="s">
        <v>24</v>
      </c>
      <c r="L488" s="344">
        <f>VLOOKUP(B488,'Hồ sơ CTSV'!$B$1:$C$1037,2,0)</f>
        <v>0</v>
      </c>
      <c r="M488" s="312"/>
      <c r="N488" s="345"/>
      <c r="O488" s="180"/>
    </row>
    <row r="489" spans="1:15" s="179" customFormat="1" ht="15" customHeight="1">
      <c r="A489" s="338">
        <v>10</v>
      </c>
      <c r="B489" s="339" t="s">
        <v>742</v>
      </c>
      <c r="C489" s="340" t="s">
        <v>221</v>
      </c>
      <c r="D489" s="341" t="s">
        <v>68</v>
      </c>
      <c r="E489" s="342" t="s">
        <v>29</v>
      </c>
      <c r="F489" s="342" t="s">
        <v>743</v>
      </c>
      <c r="G489" s="339" t="s">
        <v>144</v>
      </c>
      <c r="H489" s="342"/>
      <c r="I489" s="338">
        <v>134</v>
      </c>
      <c r="J489" s="343">
        <v>3.4</v>
      </c>
      <c r="K489" s="339" t="s">
        <v>30</v>
      </c>
      <c r="L489" s="344">
        <f>VLOOKUP(B489,'Hồ sơ CTSV'!$B$1:$C$1037,2,0)</f>
        <v>0</v>
      </c>
      <c r="M489" s="312"/>
      <c r="N489" s="345"/>
      <c r="O489" s="180"/>
    </row>
    <row r="490" spans="1:15" s="179" customFormat="1" ht="15" customHeight="1">
      <c r="A490" s="338">
        <v>11</v>
      </c>
      <c r="B490" s="339" t="s">
        <v>748</v>
      </c>
      <c r="C490" s="340" t="s">
        <v>749</v>
      </c>
      <c r="D490" s="341" t="s">
        <v>79</v>
      </c>
      <c r="E490" s="342" t="s">
        <v>23</v>
      </c>
      <c r="F490" s="342" t="s">
        <v>750</v>
      </c>
      <c r="G490" s="339" t="s">
        <v>144</v>
      </c>
      <c r="H490" s="342"/>
      <c r="I490" s="338">
        <v>134</v>
      </c>
      <c r="J490" s="343">
        <v>3.77</v>
      </c>
      <c r="K490" s="339" t="s">
        <v>46</v>
      </c>
      <c r="L490" s="344">
        <f>VLOOKUP(B490,'Hồ sơ CTSV'!$B$1:$C$1037,2,0)</f>
        <v>0</v>
      </c>
      <c r="M490" s="312"/>
      <c r="N490" s="345"/>
      <c r="O490" s="180"/>
    </row>
    <row r="491" spans="1:15" s="179" customFormat="1" ht="15" customHeight="1">
      <c r="A491" s="338">
        <v>12</v>
      </c>
      <c r="B491" s="339" t="s">
        <v>752</v>
      </c>
      <c r="C491" s="340" t="s">
        <v>753</v>
      </c>
      <c r="D491" s="341" t="s">
        <v>200</v>
      </c>
      <c r="E491" s="342" t="s">
        <v>23</v>
      </c>
      <c r="F491" s="342" t="s">
        <v>754</v>
      </c>
      <c r="G491" s="339" t="s">
        <v>192</v>
      </c>
      <c r="H491" s="342"/>
      <c r="I491" s="338">
        <v>134</v>
      </c>
      <c r="J491" s="343">
        <v>3.34</v>
      </c>
      <c r="K491" s="339" t="s">
        <v>30</v>
      </c>
      <c r="L491" s="344">
        <f>VLOOKUP(B491,'Hồ sơ CTSV'!$B$1:$C$1037,2,0)</f>
        <v>0</v>
      </c>
      <c r="M491" s="312"/>
      <c r="N491" s="345"/>
      <c r="O491" s="180"/>
    </row>
    <row r="492" spans="1:15" s="179" customFormat="1" ht="15" customHeight="1">
      <c r="A492" s="338">
        <v>13</v>
      </c>
      <c r="B492" s="348" t="s">
        <v>755</v>
      </c>
      <c r="C492" s="349" t="s">
        <v>21</v>
      </c>
      <c r="D492" s="350" t="s">
        <v>82</v>
      </c>
      <c r="E492" s="351" t="s">
        <v>23</v>
      </c>
      <c r="F492" s="351" t="s">
        <v>756</v>
      </c>
      <c r="G492" s="348" t="s">
        <v>144</v>
      </c>
      <c r="H492" s="351"/>
      <c r="I492" s="352">
        <v>134</v>
      </c>
      <c r="J492" s="353">
        <v>2.72</v>
      </c>
      <c r="K492" s="348" t="s">
        <v>24</v>
      </c>
      <c r="L492" s="344">
        <f>VLOOKUP(B492,'Hồ sơ CTSV'!$B$1:$C$1037,2,0)</f>
        <v>0</v>
      </c>
      <c r="M492" s="312"/>
      <c r="N492" s="355"/>
      <c r="O492" s="180"/>
    </row>
    <row r="493" spans="1:15" s="181" customFormat="1" ht="16.5" customHeight="1">
      <c r="A493" s="327" t="s">
        <v>231</v>
      </c>
      <c r="B493" s="328"/>
      <c r="C493" s="328"/>
      <c r="D493" s="328"/>
      <c r="E493" s="328"/>
      <c r="F493" s="328"/>
      <c r="G493" s="328"/>
      <c r="H493" s="328"/>
      <c r="I493" s="328"/>
      <c r="J493" s="328"/>
      <c r="K493" s="328"/>
      <c r="L493" s="329"/>
      <c r="M493" s="312"/>
      <c r="N493" s="330"/>
      <c r="O493" s="185"/>
    </row>
    <row r="494" spans="1:15" s="179" customFormat="1" ht="15" customHeight="1">
      <c r="A494" s="380">
        <v>1</v>
      </c>
      <c r="B494" s="332" t="s">
        <v>576</v>
      </c>
      <c r="C494" s="312" t="s">
        <v>577</v>
      </c>
      <c r="D494" s="333" t="s">
        <v>25</v>
      </c>
      <c r="E494" s="334" t="s">
        <v>29</v>
      </c>
      <c r="F494" s="334" t="s">
        <v>578</v>
      </c>
      <c r="G494" s="332" t="s">
        <v>144</v>
      </c>
      <c r="H494" s="334"/>
      <c r="I494" s="331">
        <v>132</v>
      </c>
      <c r="J494" s="335">
        <v>3.11</v>
      </c>
      <c r="K494" s="332" t="s">
        <v>24</v>
      </c>
      <c r="L494" s="336">
        <f>VLOOKUP(B494,'Hồ sơ CTSV'!$B$1:$C$1037,2,0)</f>
        <v>0</v>
      </c>
      <c r="M494" s="312"/>
      <c r="N494" s="362"/>
      <c r="O494" s="180">
        <f>COUNTIF($K$494:$K$524,"Xuất sắc")</f>
        <v>0</v>
      </c>
    </row>
    <row r="495" spans="1:15" s="179" customFormat="1" ht="15" customHeight="1">
      <c r="A495" s="381">
        <v>2</v>
      </c>
      <c r="B495" s="339" t="s">
        <v>579</v>
      </c>
      <c r="C495" s="340" t="s">
        <v>580</v>
      </c>
      <c r="D495" s="341" t="s">
        <v>149</v>
      </c>
      <c r="E495" s="342" t="s">
        <v>23</v>
      </c>
      <c r="F495" s="342" t="s">
        <v>581</v>
      </c>
      <c r="G495" s="339" t="s">
        <v>144</v>
      </c>
      <c r="H495" s="342"/>
      <c r="I495" s="338">
        <v>132</v>
      </c>
      <c r="J495" s="343">
        <v>3.11</v>
      </c>
      <c r="K495" s="339" t="s">
        <v>24</v>
      </c>
      <c r="L495" s="344">
        <f>VLOOKUP(B495,'Hồ sơ CTSV'!$B$1:$C$1037,2,0)</f>
        <v>0</v>
      </c>
      <c r="M495" s="312"/>
      <c r="N495" s="369"/>
      <c r="O495" s="180">
        <f>COUNTIF($K$494:$K$524,"Giỏi")</f>
        <v>9</v>
      </c>
    </row>
    <row r="496" spans="1:15" s="179" customFormat="1" ht="15" customHeight="1">
      <c r="A496" s="381">
        <v>3</v>
      </c>
      <c r="B496" s="339" t="s">
        <v>585</v>
      </c>
      <c r="C496" s="340" t="s">
        <v>185</v>
      </c>
      <c r="D496" s="341" t="s">
        <v>586</v>
      </c>
      <c r="E496" s="342" t="s">
        <v>23</v>
      </c>
      <c r="F496" s="342" t="s">
        <v>587</v>
      </c>
      <c r="G496" s="339" t="s">
        <v>156</v>
      </c>
      <c r="H496" s="342"/>
      <c r="I496" s="338">
        <v>132</v>
      </c>
      <c r="J496" s="343">
        <v>3.03</v>
      </c>
      <c r="K496" s="339" t="s">
        <v>24</v>
      </c>
      <c r="L496" s="344">
        <f>VLOOKUP(B496,'Hồ sơ CTSV'!$B$1:$C$1037,2,0)</f>
        <v>0</v>
      </c>
      <c r="M496" s="312"/>
      <c r="N496" s="369"/>
      <c r="O496" s="180">
        <f>COUNTIF($K$494:$K$524,"Khá")</f>
        <v>18</v>
      </c>
    </row>
    <row r="497" spans="1:15" s="179" customFormat="1" ht="15" customHeight="1">
      <c r="A497" s="381">
        <v>4</v>
      </c>
      <c r="B497" s="339" t="s">
        <v>582</v>
      </c>
      <c r="C497" s="340" t="s">
        <v>583</v>
      </c>
      <c r="D497" s="341" t="s">
        <v>584</v>
      </c>
      <c r="E497" s="342" t="s">
        <v>29</v>
      </c>
      <c r="F497" s="342" t="s">
        <v>451</v>
      </c>
      <c r="G497" s="339" t="s">
        <v>144</v>
      </c>
      <c r="H497" s="342"/>
      <c r="I497" s="338">
        <v>132</v>
      </c>
      <c r="J497" s="343">
        <v>3.36</v>
      </c>
      <c r="K497" s="339" t="s">
        <v>30</v>
      </c>
      <c r="L497" s="344">
        <f>VLOOKUP(B497,'Hồ sơ CTSV'!$B$1:$C$1037,2,0)</f>
        <v>0</v>
      </c>
      <c r="M497" s="312"/>
      <c r="N497" s="369"/>
      <c r="O497" s="180">
        <f>COUNTIF($K$494:$K$524,"Trung bình")</f>
        <v>4</v>
      </c>
    </row>
    <row r="498" spans="1:15" s="179" customFormat="1" ht="15" customHeight="1">
      <c r="A498" s="381">
        <v>5</v>
      </c>
      <c r="B498" s="339" t="s">
        <v>594</v>
      </c>
      <c r="C498" s="340" t="s">
        <v>461</v>
      </c>
      <c r="D498" s="341" t="s">
        <v>42</v>
      </c>
      <c r="E498" s="342" t="s">
        <v>23</v>
      </c>
      <c r="F498" s="342" t="s">
        <v>595</v>
      </c>
      <c r="G498" s="339" t="s">
        <v>144</v>
      </c>
      <c r="H498" s="342"/>
      <c r="I498" s="338">
        <v>132</v>
      </c>
      <c r="J498" s="343">
        <v>3.17</v>
      </c>
      <c r="K498" s="339" t="s">
        <v>24</v>
      </c>
      <c r="L498" s="344">
        <f>VLOOKUP(B498,'Hồ sơ CTSV'!$B$1:$C$1037,2,0)</f>
        <v>0</v>
      </c>
      <c r="M498" s="312"/>
      <c r="N498" s="369"/>
      <c r="O498" s="186">
        <f>SUM(O494:O497)</f>
        <v>31</v>
      </c>
    </row>
    <row r="499" spans="1:15" s="179" customFormat="1" ht="15" customHeight="1">
      <c r="A499" s="381">
        <v>6</v>
      </c>
      <c r="B499" s="339" t="s">
        <v>591</v>
      </c>
      <c r="C499" s="340" t="s">
        <v>229</v>
      </c>
      <c r="D499" s="341" t="s">
        <v>592</v>
      </c>
      <c r="E499" s="342" t="s">
        <v>29</v>
      </c>
      <c r="F499" s="342" t="s">
        <v>593</v>
      </c>
      <c r="G499" s="339" t="s">
        <v>161</v>
      </c>
      <c r="H499" s="342"/>
      <c r="I499" s="338">
        <v>132</v>
      </c>
      <c r="J499" s="343">
        <v>3.31</v>
      </c>
      <c r="K499" s="339" t="s">
        <v>30</v>
      </c>
      <c r="L499" s="344">
        <f>VLOOKUP(B499,'Hồ sơ CTSV'!$B$1:$C$1037,2,0)</f>
        <v>0</v>
      </c>
      <c r="M499" s="312"/>
      <c r="N499" s="369"/>
      <c r="O499" s="180"/>
    </row>
    <row r="500" spans="1:15" s="179" customFormat="1" ht="15" customHeight="1">
      <c r="A500" s="381">
        <v>7</v>
      </c>
      <c r="B500" s="339" t="s">
        <v>596</v>
      </c>
      <c r="C500" s="340" t="s">
        <v>597</v>
      </c>
      <c r="D500" s="341" t="s">
        <v>165</v>
      </c>
      <c r="E500" s="342" t="s">
        <v>29</v>
      </c>
      <c r="F500" s="342" t="s">
        <v>598</v>
      </c>
      <c r="G500" s="339" t="s">
        <v>144</v>
      </c>
      <c r="H500" s="342"/>
      <c r="I500" s="338">
        <v>132</v>
      </c>
      <c r="J500" s="343">
        <v>3.45</v>
      </c>
      <c r="K500" s="339" t="s">
        <v>30</v>
      </c>
      <c r="L500" s="344">
        <f>VLOOKUP(B500,'Hồ sơ CTSV'!$B$1:$C$1037,2,0)</f>
        <v>0</v>
      </c>
      <c r="M500" s="312"/>
      <c r="N500" s="369"/>
      <c r="O500" s="180"/>
    </row>
    <row r="501" spans="1:15" s="179" customFormat="1" ht="15" customHeight="1">
      <c r="A501" s="381">
        <v>8</v>
      </c>
      <c r="B501" s="339" t="s">
        <v>599</v>
      </c>
      <c r="C501" s="340" t="s">
        <v>600</v>
      </c>
      <c r="D501" s="341" t="s">
        <v>165</v>
      </c>
      <c r="E501" s="342" t="s">
        <v>29</v>
      </c>
      <c r="F501" s="342" t="s">
        <v>309</v>
      </c>
      <c r="G501" s="339" t="s">
        <v>161</v>
      </c>
      <c r="H501" s="342"/>
      <c r="I501" s="338">
        <v>132</v>
      </c>
      <c r="J501" s="343">
        <v>3.04</v>
      </c>
      <c r="K501" s="339" t="s">
        <v>24</v>
      </c>
      <c r="L501" s="344">
        <f>VLOOKUP(B501,'Hồ sơ CTSV'!$B$1:$C$1037,2,0)</f>
        <v>0</v>
      </c>
      <c r="M501" s="312"/>
      <c r="N501" s="369"/>
      <c r="O501" s="180"/>
    </row>
    <row r="502" spans="1:15" s="179" customFormat="1" ht="15" customHeight="1">
      <c r="A502" s="381">
        <v>9</v>
      </c>
      <c r="B502" s="339" t="s">
        <v>601</v>
      </c>
      <c r="C502" s="340" t="s">
        <v>221</v>
      </c>
      <c r="D502" s="341" t="s">
        <v>97</v>
      </c>
      <c r="E502" s="342" t="s">
        <v>29</v>
      </c>
      <c r="F502" s="342" t="s">
        <v>602</v>
      </c>
      <c r="G502" s="339" t="s">
        <v>144</v>
      </c>
      <c r="H502" s="342"/>
      <c r="I502" s="338">
        <v>132</v>
      </c>
      <c r="J502" s="343">
        <v>3.16</v>
      </c>
      <c r="K502" s="339" t="s">
        <v>24</v>
      </c>
      <c r="L502" s="344">
        <f>VLOOKUP(B502,'Hồ sơ CTSV'!$B$1:$C$1037,2,0)</f>
        <v>0</v>
      </c>
      <c r="M502" s="312"/>
      <c r="N502" s="369"/>
      <c r="O502" s="180"/>
    </row>
    <row r="503" spans="1:15" s="179" customFormat="1" ht="15" customHeight="1">
      <c r="A503" s="381">
        <v>10</v>
      </c>
      <c r="B503" s="339" t="s">
        <v>603</v>
      </c>
      <c r="C503" s="340" t="s">
        <v>252</v>
      </c>
      <c r="D503" s="341" t="s">
        <v>49</v>
      </c>
      <c r="E503" s="342" t="s">
        <v>23</v>
      </c>
      <c r="F503" s="342" t="s">
        <v>604</v>
      </c>
      <c r="G503" s="339" t="s">
        <v>216</v>
      </c>
      <c r="H503" s="342"/>
      <c r="I503" s="338">
        <v>132</v>
      </c>
      <c r="J503" s="343">
        <v>2.83</v>
      </c>
      <c r="K503" s="339" t="s">
        <v>24</v>
      </c>
      <c r="L503" s="344">
        <f>VLOOKUP(B503,'Hồ sơ CTSV'!$B$1:$C$1037,2,0)</f>
        <v>0</v>
      </c>
      <c r="M503" s="312"/>
      <c r="N503" s="369"/>
      <c r="O503" s="180"/>
    </row>
    <row r="504" spans="1:15" s="179" customFormat="1" ht="15" customHeight="1">
      <c r="A504" s="381">
        <v>11</v>
      </c>
      <c r="B504" s="339" t="s">
        <v>605</v>
      </c>
      <c r="C504" s="340" t="s">
        <v>217</v>
      </c>
      <c r="D504" s="341" t="s">
        <v>53</v>
      </c>
      <c r="E504" s="342" t="s">
        <v>23</v>
      </c>
      <c r="F504" s="342" t="s">
        <v>578</v>
      </c>
      <c r="G504" s="339" t="s">
        <v>142</v>
      </c>
      <c r="H504" s="342"/>
      <c r="I504" s="338">
        <v>132</v>
      </c>
      <c r="J504" s="343">
        <v>2.85</v>
      </c>
      <c r="K504" s="339" t="s">
        <v>24</v>
      </c>
      <c r="L504" s="344">
        <f>VLOOKUP(B504,'Hồ sơ CTSV'!$B$1:$C$1037,2,0)</f>
        <v>0</v>
      </c>
      <c r="M504" s="312"/>
      <c r="N504" s="369"/>
      <c r="O504" s="180"/>
    </row>
    <row r="505" spans="1:15" s="179" customFormat="1" ht="15" customHeight="1">
      <c r="A505" s="381">
        <v>12</v>
      </c>
      <c r="B505" s="339" t="s">
        <v>606</v>
      </c>
      <c r="C505" s="340" t="s">
        <v>607</v>
      </c>
      <c r="D505" s="341" t="s">
        <v>53</v>
      </c>
      <c r="E505" s="342" t="s">
        <v>23</v>
      </c>
      <c r="F505" s="342" t="s">
        <v>608</v>
      </c>
      <c r="G505" s="339" t="s">
        <v>156</v>
      </c>
      <c r="H505" s="342"/>
      <c r="I505" s="338">
        <v>132</v>
      </c>
      <c r="J505" s="343">
        <v>3.58</v>
      </c>
      <c r="K505" s="339" t="s">
        <v>30</v>
      </c>
      <c r="L505" s="344">
        <f>VLOOKUP(B505,'Hồ sơ CTSV'!$B$1:$C$1037,2,0)</f>
        <v>0</v>
      </c>
      <c r="M505" s="312"/>
      <c r="N505" s="369"/>
      <c r="O505" s="180"/>
    </row>
    <row r="506" spans="1:15" s="179" customFormat="1" ht="15" customHeight="1">
      <c r="A506" s="381">
        <v>13</v>
      </c>
      <c r="B506" s="339" t="s">
        <v>609</v>
      </c>
      <c r="C506" s="340" t="s">
        <v>367</v>
      </c>
      <c r="D506" s="341" t="s">
        <v>56</v>
      </c>
      <c r="E506" s="342" t="s">
        <v>23</v>
      </c>
      <c r="F506" s="342" t="s">
        <v>610</v>
      </c>
      <c r="G506" s="339" t="s">
        <v>144</v>
      </c>
      <c r="H506" s="342"/>
      <c r="I506" s="338">
        <v>132</v>
      </c>
      <c r="J506" s="343">
        <v>2.92</v>
      </c>
      <c r="K506" s="339" t="s">
        <v>24</v>
      </c>
      <c r="L506" s="344">
        <f>VLOOKUP(B506,'Hồ sơ CTSV'!$B$1:$C$1037,2,0)</f>
        <v>0</v>
      </c>
      <c r="M506" s="312"/>
      <c r="N506" s="369"/>
      <c r="O506" s="180"/>
    </row>
    <row r="507" spans="1:15" s="179" customFormat="1" ht="15" customHeight="1">
      <c r="A507" s="381">
        <v>14</v>
      </c>
      <c r="B507" s="339" t="s">
        <v>611</v>
      </c>
      <c r="C507" s="340" t="s">
        <v>612</v>
      </c>
      <c r="D507" s="341" t="s">
        <v>59</v>
      </c>
      <c r="E507" s="342" t="s">
        <v>23</v>
      </c>
      <c r="F507" s="342" t="s">
        <v>346</v>
      </c>
      <c r="G507" s="339" t="s">
        <v>144</v>
      </c>
      <c r="H507" s="342"/>
      <c r="I507" s="338">
        <v>132</v>
      </c>
      <c r="J507" s="343">
        <v>3.29</v>
      </c>
      <c r="K507" s="339" t="s">
        <v>30</v>
      </c>
      <c r="L507" s="344">
        <f>VLOOKUP(B507,'Hồ sơ CTSV'!$B$1:$C$1037,2,0)</f>
        <v>0</v>
      </c>
      <c r="M507" s="312"/>
      <c r="N507" s="369"/>
      <c r="O507" s="180"/>
    </row>
    <row r="508" spans="1:15" s="179" customFormat="1" ht="15" customHeight="1">
      <c r="A508" s="381">
        <v>15</v>
      </c>
      <c r="B508" s="339" t="s">
        <v>613</v>
      </c>
      <c r="C508" s="340" t="s">
        <v>226</v>
      </c>
      <c r="D508" s="341" t="s">
        <v>59</v>
      </c>
      <c r="E508" s="342" t="s">
        <v>23</v>
      </c>
      <c r="F508" s="342" t="s">
        <v>614</v>
      </c>
      <c r="G508" s="339" t="s">
        <v>144</v>
      </c>
      <c r="H508" s="342"/>
      <c r="I508" s="338">
        <v>132</v>
      </c>
      <c r="J508" s="343">
        <v>2.69</v>
      </c>
      <c r="K508" s="339" t="s">
        <v>24</v>
      </c>
      <c r="L508" s="344">
        <f>VLOOKUP(B508,'Hồ sơ CTSV'!$B$1:$C$1037,2,0)</f>
        <v>0</v>
      </c>
      <c r="M508" s="312"/>
      <c r="N508" s="369"/>
      <c r="O508" s="180"/>
    </row>
    <row r="509" spans="1:15" s="179" customFormat="1" ht="15" customHeight="1">
      <c r="A509" s="381">
        <v>16</v>
      </c>
      <c r="B509" s="339" t="s">
        <v>615</v>
      </c>
      <c r="C509" s="340" t="s">
        <v>364</v>
      </c>
      <c r="D509" s="341" t="s">
        <v>59</v>
      </c>
      <c r="E509" s="342" t="s">
        <v>23</v>
      </c>
      <c r="F509" s="342" t="s">
        <v>616</v>
      </c>
      <c r="G509" s="339" t="s">
        <v>143</v>
      </c>
      <c r="H509" s="342"/>
      <c r="I509" s="338">
        <v>132</v>
      </c>
      <c r="J509" s="343">
        <v>3.29</v>
      </c>
      <c r="K509" s="339" t="s">
        <v>30</v>
      </c>
      <c r="L509" s="344">
        <f>VLOOKUP(B509,'Hồ sơ CTSV'!$B$1:$C$1037,2,0)</f>
        <v>0</v>
      </c>
      <c r="M509" s="312"/>
      <c r="N509" s="369"/>
      <c r="O509" s="180"/>
    </row>
    <row r="510" spans="1:15" s="179" customFormat="1" ht="15" customHeight="1">
      <c r="A510" s="381">
        <v>17</v>
      </c>
      <c r="B510" s="339" t="s">
        <v>617</v>
      </c>
      <c r="C510" s="340" t="s">
        <v>618</v>
      </c>
      <c r="D510" s="341" t="s">
        <v>255</v>
      </c>
      <c r="E510" s="342" t="s">
        <v>23</v>
      </c>
      <c r="F510" s="342" t="s">
        <v>619</v>
      </c>
      <c r="G510" s="339" t="s">
        <v>144</v>
      </c>
      <c r="H510" s="342"/>
      <c r="I510" s="338">
        <v>132</v>
      </c>
      <c r="J510" s="343">
        <v>2.83</v>
      </c>
      <c r="K510" s="339" t="s">
        <v>24</v>
      </c>
      <c r="L510" s="344">
        <f>VLOOKUP(B510,'Hồ sơ CTSV'!$B$1:$C$1037,2,0)</f>
        <v>0</v>
      </c>
      <c r="M510" s="312"/>
      <c r="N510" s="369"/>
      <c r="O510" s="180"/>
    </row>
    <row r="511" spans="1:15" s="179" customFormat="1" ht="15" customHeight="1">
      <c r="A511" s="381">
        <v>18</v>
      </c>
      <c r="B511" s="339" t="s">
        <v>620</v>
      </c>
      <c r="C511" s="340" t="s">
        <v>621</v>
      </c>
      <c r="D511" s="341" t="s">
        <v>255</v>
      </c>
      <c r="E511" s="342" t="s">
        <v>23</v>
      </c>
      <c r="F511" s="342" t="s">
        <v>622</v>
      </c>
      <c r="G511" s="339" t="s">
        <v>144</v>
      </c>
      <c r="H511" s="342"/>
      <c r="I511" s="338">
        <v>132</v>
      </c>
      <c r="J511" s="343">
        <v>2.8</v>
      </c>
      <c r="K511" s="339" t="s">
        <v>24</v>
      </c>
      <c r="L511" s="344">
        <f>VLOOKUP(B511,'Hồ sơ CTSV'!$B$1:$C$1037,2,0)</f>
        <v>0</v>
      </c>
      <c r="M511" s="312"/>
      <c r="N511" s="369"/>
      <c r="O511" s="180"/>
    </row>
    <row r="512" spans="1:15" s="179" customFormat="1" ht="15" customHeight="1">
      <c r="A512" s="381">
        <v>19</v>
      </c>
      <c r="B512" s="339" t="s">
        <v>2066</v>
      </c>
      <c r="C512" s="340" t="s">
        <v>221</v>
      </c>
      <c r="D512" s="341" t="s">
        <v>255</v>
      </c>
      <c r="E512" s="342" t="s">
        <v>29</v>
      </c>
      <c r="F512" s="346" t="s">
        <v>2367</v>
      </c>
      <c r="G512" s="339" t="s">
        <v>161</v>
      </c>
      <c r="H512" s="342"/>
      <c r="I512" s="338">
        <v>132</v>
      </c>
      <c r="J512" s="343">
        <v>3.06</v>
      </c>
      <c r="K512" s="339" t="s">
        <v>24</v>
      </c>
      <c r="L512" s="344">
        <f>VLOOKUP(B512,'Hồ sơ CTSV'!$B$1:$C$1037,2,0)</f>
        <v>0</v>
      </c>
      <c r="M512" s="312"/>
      <c r="N512" s="369"/>
      <c r="O512" s="180"/>
    </row>
    <row r="513" spans="1:15" s="179" customFormat="1" ht="15" customHeight="1">
      <c r="A513" s="381">
        <v>20</v>
      </c>
      <c r="B513" s="339" t="s">
        <v>623</v>
      </c>
      <c r="C513" s="340" t="s">
        <v>624</v>
      </c>
      <c r="D513" s="341" t="s">
        <v>62</v>
      </c>
      <c r="E513" s="342" t="s">
        <v>23</v>
      </c>
      <c r="F513" s="342" t="s">
        <v>625</v>
      </c>
      <c r="G513" s="339" t="s">
        <v>144</v>
      </c>
      <c r="H513" s="342"/>
      <c r="I513" s="338">
        <v>132</v>
      </c>
      <c r="J513" s="343">
        <v>3.45</v>
      </c>
      <c r="K513" s="339" t="s">
        <v>30</v>
      </c>
      <c r="L513" s="344">
        <f>VLOOKUP(B513,'Hồ sơ CTSV'!$B$1:$C$1037,2,0)</f>
        <v>0</v>
      </c>
      <c r="M513" s="312"/>
      <c r="N513" s="369"/>
      <c r="O513" s="180"/>
    </row>
    <row r="514" spans="1:15" s="179" customFormat="1" ht="15" customHeight="1">
      <c r="A514" s="381">
        <v>21</v>
      </c>
      <c r="B514" s="339" t="s">
        <v>626</v>
      </c>
      <c r="C514" s="340" t="s">
        <v>627</v>
      </c>
      <c r="D514" s="341" t="s">
        <v>188</v>
      </c>
      <c r="E514" s="342" t="s">
        <v>23</v>
      </c>
      <c r="F514" s="342" t="s">
        <v>628</v>
      </c>
      <c r="G514" s="339" t="s">
        <v>144</v>
      </c>
      <c r="H514" s="342"/>
      <c r="I514" s="338">
        <v>132</v>
      </c>
      <c r="J514" s="343">
        <v>3.15</v>
      </c>
      <c r="K514" s="339" t="s">
        <v>24</v>
      </c>
      <c r="L514" s="344">
        <f>VLOOKUP(B514,'Hồ sơ CTSV'!$B$1:$C$1037,2,0)</f>
        <v>0</v>
      </c>
      <c r="M514" s="312"/>
      <c r="N514" s="369"/>
      <c r="O514" s="180"/>
    </row>
    <row r="515" spans="1:15" s="179" customFormat="1" ht="15" customHeight="1">
      <c r="A515" s="381">
        <v>22</v>
      </c>
      <c r="B515" s="339" t="s">
        <v>629</v>
      </c>
      <c r="C515" s="340" t="s">
        <v>70</v>
      </c>
      <c r="D515" s="341" t="s">
        <v>188</v>
      </c>
      <c r="E515" s="342" t="s">
        <v>23</v>
      </c>
      <c r="F515" s="342" t="s">
        <v>630</v>
      </c>
      <c r="G515" s="339" t="s">
        <v>143</v>
      </c>
      <c r="H515" s="342"/>
      <c r="I515" s="338">
        <v>132</v>
      </c>
      <c r="J515" s="343">
        <v>3.27</v>
      </c>
      <c r="K515" s="339" t="s">
        <v>30</v>
      </c>
      <c r="L515" s="344">
        <f>VLOOKUP(B515,'Hồ sơ CTSV'!$B$1:$C$1037,2,0)</f>
        <v>0</v>
      </c>
      <c r="M515" s="312"/>
      <c r="N515" s="369"/>
      <c r="O515" s="180"/>
    </row>
    <row r="516" spans="1:15" s="179" customFormat="1" ht="15" customHeight="1">
      <c r="A516" s="381">
        <v>23</v>
      </c>
      <c r="B516" s="339" t="s">
        <v>631</v>
      </c>
      <c r="C516" s="340" t="s">
        <v>108</v>
      </c>
      <c r="D516" s="341" t="s">
        <v>66</v>
      </c>
      <c r="E516" s="342" t="s">
        <v>23</v>
      </c>
      <c r="F516" s="342" t="s">
        <v>632</v>
      </c>
      <c r="G516" s="339" t="s">
        <v>234</v>
      </c>
      <c r="H516" s="342"/>
      <c r="I516" s="338">
        <v>132</v>
      </c>
      <c r="J516" s="343">
        <v>2.6</v>
      </c>
      <c r="K516" s="339" t="s">
        <v>24</v>
      </c>
      <c r="L516" s="344">
        <f>VLOOKUP(B516,'Hồ sơ CTSV'!$B$1:$C$1037,2,0)</f>
        <v>0</v>
      </c>
      <c r="M516" s="312"/>
      <c r="N516" s="369"/>
      <c r="O516" s="180"/>
    </row>
    <row r="517" spans="1:15" s="179" customFormat="1" ht="15" customHeight="1">
      <c r="A517" s="381">
        <v>24</v>
      </c>
      <c r="B517" s="339" t="s">
        <v>2067</v>
      </c>
      <c r="C517" s="340" t="s">
        <v>1231</v>
      </c>
      <c r="D517" s="341" t="s">
        <v>66</v>
      </c>
      <c r="E517" s="342" t="s">
        <v>23</v>
      </c>
      <c r="F517" s="346" t="s">
        <v>2607</v>
      </c>
      <c r="G517" s="339" t="s">
        <v>227</v>
      </c>
      <c r="H517" s="342"/>
      <c r="I517" s="338">
        <v>132</v>
      </c>
      <c r="J517" s="343">
        <v>2.75</v>
      </c>
      <c r="K517" s="339" t="s">
        <v>24</v>
      </c>
      <c r="L517" s="344">
        <f>VLOOKUP(B517,'Hồ sơ CTSV'!$B$1:$C$1037,2,0)</f>
        <v>0</v>
      </c>
      <c r="M517" s="312"/>
      <c r="N517" s="369"/>
      <c r="O517" s="180"/>
    </row>
    <row r="518" spans="1:15" s="179" customFormat="1" ht="15" customHeight="1">
      <c r="A518" s="381">
        <v>25</v>
      </c>
      <c r="B518" s="339" t="s">
        <v>635</v>
      </c>
      <c r="C518" s="340" t="s">
        <v>636</v>
      </c>
      <c r="D518" s="341" t="s">
        <v>78</v>
      </c>
      <c r="E518" s="342" t="s">
        <v>23</v>
      </c>
      <c r="F518" s="342" t="s">
        <v>637</v>
      </c>
      <c r="G518" s="339" t="s">
        <v>141</v>
      </c>
      <c r="H518" s="342"/>
      <c r="I518" s="338">
        <v>132</v>
      </c>
      <c r="J518" s="343">
        <v>2.77</v>
      </c>
      <c r="K518" s="339" t="s">
        <v>24</v>
      </c>
      <c r="L518" s="344">
        <f>VLOOKUP(B518,'Hồ sơ CTSV'!$B$1:$C$1037,2,0)</f>
        <v>0</v>
      </c>
      <c r="M518" s="312"/>
      <c r="N518" s="369"/>
      <c r="O518" s="180"/>
    </row>
    <row r="519" spans="1:15" s="179" customFormat="1" ht="15" customHeight="1">
      <c r="A519" s="381">
        <v>26</v>
      </c>
      <c r="B519" s="339" t="s">
        <v>638</v>
      </c>
      <c r="C519" s="340" t="s">
        <v>251</v>
      </c>
      <c r="D519" s="341" t="s">
        <v>123</v>
      </c>
      <c r="E519" s="342" t="s">
        <v>23</v>
      </c>
      <c r="F519" s="342" t="s">
        <v>639</v>
      </c>
      <c r="G519" s="339" t="s">
        <v>144</v>
      </c>
      <c r="H519" s="342"/>
      <c r="I519" s="338">
        <v>132</v>
      </c>
      <c r="J519" s="343">
        <v>2.36</v>
      </c>
      <c r="K519" s="339" t="s">
        <v>145</v>
      </c>
      <c r="L519" s="344">
        <f>VLOOKUP(B519,'Hồ sơ CTSV'!$B$1:$C$1037,2,0)</f>
        <v>0</v>
      </c>
      <c r="M519" s="312"/>
      <c r="N519" s="369"/>
      <c r="O519" s="180"/>
    </row>
    <row r="520" spans="1:15" s="179" customFormat="1" ht="15" customHeight="1">
      <c r="A520" s="381">
        <v>27</v>
      </c>
      <c r="B520" s="339" t="s">
        <v>633</v>
      </c>
      <c r="C520" s="340" t="s">
        <v>634</v>
      </c>
      <c r="D520" s="341" t="s">
        <v>69</v>
      </c>
      <c r="E520" s="342" t="s">
        <v>23</v>
      </c>
      <c r="F520" s="342" t="s">
        <v>628</v>
      </c>
      <c r="G520" s="339" t="s">
        <v>144</v>
      </c>
      <c r="H520" s="342"/>
      <c r="I520" s="338">
        <v>132</v>
      </c>
      <c r="J520" s="343">
        <v>3.58</v>
      </c>
      <c r="K520" s="339" t="s">
        <v>30</v>
      </c>
      <c r="L520" s="344">
        <f>VLOOKUP(B520,'Hồ sơ CTSV'!$B$1:$C$1037,2,0)</f>
        <v>0</v>
      </c>
      <c r="M520" s="312"/>
      <c r="N520" s="369"/>
      <c r="O520" s="180"/>
    </row>
    <row r="521" spans="1:15" s="179" customFormat="1" ht="15" customHeight="1">
      <c r="A521" s="381">
        <v>28</v>
      </c>
      <c r="B521" s="339" t="s">
        <v>2059</v>
      </c>
      <c r="C521" s="340" t="s">
        <v>44</v>
      </c>
      <c r="D521" s="341" t="s">
        <v>1243</v>
      </c>
      <c r="E521" s="342" t="s">
        <v>23</v>
      </c>
      <c r="F521" s="346" t="s">
        <v>2420</v>
      </c>
      <c r="G521" s="339" t="s">
        <v>156</v>
      </c>
      <c r="H521" s="342"/>
      <c r="I521" s="338">
        <v>132</v>
      </c>
      <c r="J521" s="343">
        <v>2.24</v>
      </c>
      <c r="K521" s="339" t="s">
        <v>145</v>
      </c>
      <c r="L521" s="344">
        <f>VLOOKUP(B521,'Hồ sơ CTSV'!$B$1:$C$1037,2,0)</f>
        <v>0</v>
      </c>
      <c r="M521" s="312"/>
      <c r="N521" s="369"/>
      <c r="O521" s="180"/>
    </row>
    <row r="522" spans="1:15" s="179" customFormat="1" ht="15" customHeight="1">
      <c r="A522" s="381">
        <v>29</v>
      </c>
      <c r="B522" s="339" t="s">
        <v>2068</v>
      </c>
      <c r="C522" s="340" t="s">
        <v>2069</v>
      </c>
      <c r="D522" s="341" t="s">
        <v>79</v>
      </c>
      <c r="E522" s="342" t="s">
        <v>23</v>
      </c>
      <c r="F522" s="346" t="s">
        <v>2619</v>
      </c>
      <c r="G522" s="339" t="s">
        <v>161</v>
      </c>
      <c r="H522" s="342"/>
      <c r="I522" s="338">
        <v>132</v>
      </c>
      <c r="J522" s="343">
        <v>2.39</v>
      </c>
      <c r="K522" s="339" t="s">
        <v>145</v>
      </c>
      <c r="L522" s="344">
        <f>VLOOKUP(B522,'Hồ sơ CTSV'!$B$1:$C$1037,2,0)</f>
        <v>0</v>
      </c>
      <c r="M522" s="312"/>
      <c r="N522" s="369"/>
      <c r="O522" s="180"/>
    </row>
    <row r="523" spans="1:15" s="179" customFormat="1" ht="15" customHeight="1">
      <c r="A523" s="381">
        <v>30</v>
      </c>
      <c r="B523" s="339" t="s">
        <v>640</v>
      </c>
      <c r="C523" s="340" t="s">
        <v>127</v>
      </c>
      <c r="D523" s="341" t="s">
        <v>94</v>
      </c>
      <c r="E523" s="342" t="s">
        <v>23</v>
      </c>
      <c r="F523" s="342" t="s">
        <v>641</v>
      </c>
      <c r="G523" s="339" t="s">
        <v>152</v>
      </c>
      <c r="H523" s="342"/>
      <c r="I523" s="338">
        <v>132</v>
      </c>
      <c r="J523" s="343">
        <v>3.13</v>
      </c>
      <c r="K523" s="339" t="s">
        <v>24</v>
      </c>
      <c r="L523" s="344">
        <f>VLOOKUP(B523,'Hồ sơ CTSV'!$B$1:$C$1037,2,0)</f>
        <v>0</v>
      </c>
      <c r="M523" s="312"/>
      <c r="N523" s="369"/>
      <c r="O523" s="180"/>
    </row>
    <row r="524" spans="1:15" s="179" customFormat="1" ht="15" customHeight="1">
      <c r="A524" s="381">
        <v>31</v>
      </c>
      <c r="B524" s="348" t="s">
        <v>642</v>
      </c>
      <c r="C524" s="349" t="s">
        <v>226</v>
      </c>
      <c r="D524" s="350" t="s">
        <v>83</v>
      </c>
      <c r="E524" s="351" t="s">
        <v>23</v>
      </c>
      <c r="F524" s="351" t="s">
        <v>643</v>
      </c>
      <c r="G524" s="348" t="s">
        <v>143</v>
      </c>
      <c r="H524" s="351"/>
      <c r="I524" s="352">
        <v>132</v>
      </c>
      <c r="J524" s="353">
        <v>2.26</v>
      </c>
      <c r="K524" s="348" t="s">
        <v>145</v>
      </c>
      <c r="L524" s="354">
        <f>VLOOKUP(B524,'Hồ sơ CTSV'!$B$1:$C$1037,2,0)</f>
        <v>0</v>
      </c>
      <c r="M524" s="312"/>
      <c r="N524" s="369"/>
      <c r="O524" s="180"/>
    </row>
    <row r="525" spans="1:15" s="181" customFormat="1" ht="16.5" customHeight="1">
      <c r="A525" s="327" t="s">
        <v>232</v>
      </c>
      <c r="B525" s="328"/>
      <c r="C525" s="328"/>
      <c r="D525" s="328"/>
      <c r="E525" s="328"/>
      <c r="F525" s="328"/>
      <c r="G525" s="328"/>
      <c r="H525" s="328"/>
      <c r="I525" s="328"/>
      <c r="J525" s="328"/>
      <c r="K525" s="328"/>
      <c r="L525" s="329"/>
      <c r="M525" s="312"/>
      <c r="N525" s="330"/>
      <c r="O525" s="185"/>
    </row>
    <row r="526" spans="1:15" s="179" customFormat="1" ht="15" customHeight="1">
      <c r="A526" s="331">
        <v>1</v>
      </c>
      <c r="B526" s="332" t="s">
        <v>757</v>
      </c>
      <c r="C526" s="312" t="s">
        <v>758</v>
      </c>
      <c r="D526" s="333" t="s">
        <v>25</v>
      </c>
      <c r="E526" s="334" t="s">
        <v>23</v>
      </c>
      <c r="F526" s="334" t="s">
        <v>759</v>
      </c>
      <c r="G526" s="332" t="s">
        <v>142</v>
      </c>
      <c r="H526" s="334"/>
      <c r="I526" s="331">
        <v>134</v>
      </c>
      <c r="J526" s="335">
        <v>3.36</v>
      </c>
      <c r="K526" s="332" t="s">
        <v>30</v>
      </c>
      <c r="L526" s="336">
        <f>VLOOKUP(B526,'Hồ sơ CTSV'!$B$1:$C$1037,2,0)</f>
        <v>0</v>
      </c>
      <c r="M526" s="312"/>
      <c r="N526" s="337"/>
      <c r="O526" s="180">
        <f>COUNTIF($K$526:$K$535,"Xuất sắc")</f>
        <v>5</v>
      </c>
    </row>
    <row r="527" spans="1:15" s="179" customFormat="1" ht="15" customHeight="1">
      <c r="A527" s="338">
        <v>2</v>
      </c>
      <c r="B527" s="339" t="s">
        <v>760</v>
      </c>
      <c r="C527" s="340" t="s">
        <v>761</v>
      </c>
      <c r="D527" s="341" t="s">
        <v>28</v>
      </c>
      <c r="E527" s="342" t="s">
        <v>23</v>
      </c>
      <c r="F527" s="342" t="s">
        <v>337</v>
      </c>
      <c r="G527" s="339" t="s">
        <v>143</v>
      </c>
      <c r="H527" s="342"/>
      <c r="I527" s="338">
        <v>134</v>
      </c>
      <c r="J527" s="343">
        <v>3.68</v>
      </c>
      <c r="K527" s="339" t="s">
        <v>46</v>
      </c>
      <c r="L527" s="344">
        <f>VLOOKUP(B527,'Hồ sơ CTSV'!$B$1:$C$1037,2,0)</f>
        <v>0</v>
      </c>
      <c r="M527" s="312"/>
      <c r="N527" s="345"/>
      <c r="O527" s="180">
        <f>COUNTIF($K$526:$K$535,"Giỏi")</f>
        <v>3</v>
      </c>
    </row>
    <row r="528" spans="1:15" s="179" customFormat="1" ht="15" customHeight="1">
      <c r="A528" s="338">
        <v>3</v>
      </c>
      <c r="B528" s="339" t="s">
        <v>762</v>
      </c>
      <c r="C528" s="340" t="s">
        <v>763</v>
      </c>
      <c r="D528" s="341" t="s">
        <v>43</v>
      </c>
      <c r="E528" s="342" t="s">
        <v>23</v>
      </c>
      <c r="F528" s="342" t="s">
        <v>643</v>
      </c>
      <c r="G528" s="339" t="s">
        <v>227</v>
      </c>
      <c r="H528" s="342"/>
      <c r="I528" s="338">
        <v>134</v>
      </c>
      <c r="J528" s="343">
        <v>3.64</v>
      </c>
      <c r="K528" s="339" t="s">
        <v>46</v>
      </c>
      <c r="L528" s="344">
        <f>VLOOKUP(B528,'Hồ sơ CTSV'!$B$1:$C$1037,2,0)</f>
        <v>0</v>
      </c>
      <c r="M528" s="312"/>
      <c r="N528" s="345"/>
      <c r="O528" s="180">
        <f>COUNTIF($K$526:$K$535,"Khá")</f>
        <v>2</v>
      </c>
    </row>
    <row r="529" spans="1:15" s="179" customFormat="1" ht="15" customHeight="1">
      <c r="A529" s="338">
        <v>4</v>
      </c>
      <c r="B529" s="339" t="s">
        <v>764</v>
      </c>
      <c r="C529" s="340" t="s">
        <v>765</v>
      </c>
      <c r="D529" s="341" t="s">
        <v>167</v>
      </c>
      <c r="E529" s="342" t="s">
        <v>23</v>
      </c>
      <c r="F529" s="342" t="s">
        <v>766</v>
      </c>
      <c r="G529" s="339" t="s">
        <v>142</v>
      </c>
      <c r="H529" s="342"/>
      <c r="I529" s="338">
        <v>134</v>
      </c>
      <c r="J529" s="343">
        <v>3.61</v>
      </c>
      <c r="K529" s="339" t="s">
        <v>46</v>
      </c>
      <c r="L529" s="344">
        <f>VLOOKUP(B529,'Hồ sơ CTSV'!$B$1:$C$1037,2,0)</f>
        <v>0</v>
      </c>
      <c r="M529" s="312"/>
      <c r="N529" s="345"/>
      <c r="O529" s="180">
        <f>COUNTIF($K$526:$K$535,"Trung bình")</f>
        <v>0</v>
      </c>
    </row>
    <row r="530" spans="1:15" s="179" customFormat="1" ht="15" customHeight="1">
      <c r="A530" s="338">
        <v>5</v>
      </c>
      <c r="B530" s="339" t="s">
        <v>767</v>
      </c>
      <c r="C530" s="340" t="s">
        <v>768</v>
      </c>
      <c r="D530" s="341" t="s">
        <v>233</v>
      </c>
      <c r="E530" s="342" t="s">
        <v>29</v>
      </c>
      <c r="F530" s="342" t="s">
        <v>506</v>
      </c>
      <c r="G530" s="339" t="s">
        <v>152</v>
      </c>
      <c r="H530" s="342"/>
      <c r="I530" s="338">
        <v>134</v>
      </c>
      <c r="J530" s="343">
        <v>2.93</v>
      </c>
      <c r="K530" s="339" t="s">
        <v>24</v>
      </c>
      <c r="L530" s="344">
        <f>VLOOKUP(B530,'Hồ sơ CTSV'!$B$1:$C$1037,2,0)</f>
        <v>0</v>
      </c>
      <c r="M530" s="312"/>
      <c r="N530" s="345"/>
      <c r="O530" s="186">
        <f>SUM(O526:O529)</f>
        <v>10</v>
      </c>
    </row>
    <row r="531" spans="1:15" s="179" customFormat="1" ht="15" customHeight="1">
      <c r="A531" s="338">
        <v>6</v>
      </c>
      <c r="B531" s="339" t="s">
        <v>769</v>
      </c>
      <c r="C531" s="340" t="s">
        <v>44</v>
      </c>
      <c r="D531" s="341" t="s">
        <v>171</v>
      </c>
      <c r="E531" s="342" t="s">
        <v>23</v>
      </c>
      <c r="F531" s="342" t="s">
        <v>770</v>
      </c>
      <c r="G531" s="339" t="s">
        <v>142</v>
      </c>
      <c r="H531" s="342"/>
      <c r="I531" s="338">
        <v>134</v>
      </c>
      <c r="J531" s="343">
        <v>3.6</v>
      </c>
      <c r="K531" s="339" t="s">
        <v>46</v>
      </c>
      <c r="L531" s="344">
        <f>VLOOKUP(B531,'Hồ sơ CTSV'!$B$1:$C$1037,2,0)</f>
        <v>0</v>
      </c>
      <c r="M531" s="312"/>
      <c r="N531" s="345"/>
      <c r="O531" s="180"/>
    </row>
    <row r="532" spans="1:15" s="179" customFormat="1" ht="15" customHeight="1">
      <c r="A532" s="338">
        <v>7</v>
      </c>
      <c r="B532" s="339" t="s">
        <v>771</v>
      </c>
      <c r="C532" s="340" t="s">
        <v>379</v>
      </c>
      <c r="D532" s="341" t="s">
        <v>54</v>
      </c>
      <c r="E532" s="342" t="s">
        <v>23</v>
      </c>
      <c r="F532" s="342" t="s">
        <v>158</v>
      </c>
      <c r="G532" s="339" t="s">
        <v>144</v>
      </c>
      <c r="H532" s="342"/>
      <c r="I532" s="338">
        <v>134</v>
      </c>
      <c r="J532" s="343">
        <v>3.61</v>
      </c>
      <c r="K532" s="339" t="s">
        <v>46</v>
      </c>
      <c r="L532" s="344">
        <f>VLOOKUP(B532,'Hồ sơ CTSV'!$B$1:$C$1037,2,0)</f>
        <v>0</v>
      </c>
      <c r="M532" s="312"/>
      <c r="N532" s="345"/>
      <c r="O532" s="180"/>
    </row>
    <row r="533" spans="1:15" s="179" customFormat="1" ht="15" customHeight="1">
      <c r="A533" s="338">
        <v>8</v>
      </c>
      <c r="B533" s="339" t="s">
        <v>772</v>
      </c>
      <c r="C533" s="340" t="s">
        <v>26</v>
      </c>
      <c r="D533" s="341" t="s">
        <v>59</v>
      </c>
      <c r="E533" s="342" t="s">
        <v>23</v>
      </c>
      <c r="F533" s="342" t="s">
        <v>773</v>
      </c>
      <c r="G533" s="339" t="s">
        <v>210</v>
      </c>
      <c r="H533" s="342"/>
      <c r="I533" s="338">
        <v>134</v>
      </c>
      <c r="J533" s="343">
        <v>3.5</v>
      </c>
      <c r="K533" s="339" t="s">
        <v>30</v>
      </c>
      <c r="L533" s="344">
        <f>VLOOKUP(B533,'Hồ sơ CTSV'!$B$1:$C$1037,2,0)</f>
        <v>0</v>
      </c>
      <c r="M533" s="312"/>
      <c r="N533" s="345"/>
      <c r="O533" s="180"/>
    </row>
    <row r="534" spans="1:15" s="179" customFormat="1" ht="15" customHeight="1">
      <c r="A534" s="338">
        <v>9</v>
      </c>
      <c r="B534" s="339" t="s">
        <v>774</v>
      </c>
      <c r="C534" s="340" t="s">
        <v>775</v>
      </c>
      <c r="D534" s="341" t="s">
        <v>107</v>
      </c>
      <c r="E534" s="342" t="s">
        <v>29</v>
      </c>
      <c r="F534" s="342" t="s">
        <v>776</v>
      </c>
      <c r="G534" s="339" t="s">
        <v>227</v>
      </c>
      <c r="H534" s="342"/>
      <c r="I534" s="338">
        <v>134</v>
      </c>
      <c r="J534" s="343">
        <v>3.02</v>
      </c>
      <c r="K534" s="339" t="s">
        <v>24</v>
      </c>
      <c r="L534" s="344">
        <f>VLOOKUP(B534,'Hồ sơ CTSV'!$B$1:$C$1037,2,0)</f>
        <v>0</v>
      </c>
      <c r="M534" s="312"/>
      <c r="N534" s="345"/>
      <c r="O534" s="180"/>
    </row>
    <row r="535" spans="1:15" s="179" customFormat="1" ht="15" customHeight="1">
      <c r="A535" s="338">
        <v>10</v>
      </c>
      <c r="B535" s="339" t="s">
        <v>777</v>
      </c>
      <c r="C535" s="340" t="s">
        <v>122</v>
      </c>
      <c r="D535" s="341" t="s">
        <v>778</v>
      </c>
      <c r="E535" s="342" t="s">
        <v>23</v>
      </c>
      <c r="F535" s="342" t="s">
        <v>779</v>
      </c>
      <c r="G535" s="339" t="s">
        <v>206</v>
      </c>
      <c r="H535" s="342"/>
      <c r="I535" s="338">
        <v>134</v>
      </c>
      <c r="J535" s="343">
        <v>3.37</v>
      </c>
      <c r="K535" s="339" t="s">
        <v>30</v>
      </c>
      <c r="L535" s="344">
        <f>VLOOKUP(B535,'Hồ sơ CTSV'!$B$1:$C$1037,2,0)</f>
        <v>0</v>
      </c>
      <c r="M535" s="312"/>
      <c r="N535" s="345"/>
      <c r="O535" s="180"/>
    </row>
    <row r="536" spans="1:15" s="181" customFormat="1" ht="16.5" customHeight="1">
      <c r="A536" s="327" t="s">
        <v>236</v>
      </c>
      <c r="B536" s="328"/>
      <c r="C536" s="328"/>
      <c r="D536" s="328"/>
      <c r="E536" s="328"/>
      <c r="F536" s="328"/>
      <c r="G536" s="328"/>
      <c r="H536" s="328"/>
      <c r="I536" s="328"/>
      <c r="J536" s="328"/>
      <c r="K536" s="328"/>
      <c r="L536" s="329"/>
      <c r="M536" s="312"/>
      <c r="N536" s="330"/>
      <c r="O536" s="185"/>
    </row>
    <row r="537" spans="1:15" s="179" customFormat="1" ht="15" customHeight="1">
      <c r="A537" s="382">
        <v>1</v>
      </c>
      <c r="B537" s="383" t="s">
        <v>783</v>
      </c>
      <c r="C537" s="384" t="s">
        <v>354</v>
      </c>
      <c r="D537" s="385" t="s">
        <v>784</v>
      </c>
      <c r="E537" s="386" t="s">
        <v>23</v>
      </c>
      <c r="F537" s="386" t="s">
        <v>785</v>
      </c>
      <c r="G537" s="383" t="s">
        <v>161</v>
      </c>
      <c r="H537" s="386"/>
      <c r="I537" s="387">
        <v>132</v>
      </c>
      <c r="J537" s="388">
        <v>3.48</v>
      </c>
      <c r="K537" s="383" t="s">
        <v>30</v>
      </c>
      <c r="L537" s="389">
        <f>VLOOKUP(B537,'Hồ sơ CTSV'!$B$1:$C$1037,2,0)</f>
        <v>0</v>
      </c>
      <c r="M537" s="312"/>
      <c r="N537" s="390"/>
      <c r="O537" s="180">
        <f>COUNTIF($K$537:$K$623,"Xuất sắc")</f>
        <v>17</v>
      </c>
    </row>
    <row r="538" spans="1:15" s="179" customFormat="1" ht="15" customHeight="1">
      <c r="A538" s="391">
        <v>2</v>
      </c>
      <c r="B538" s="392" t="s">
        <v>786</v>
      </c>
      <c r="C538" s="393" t="s">
        <v>172</v>
      </c>
      <c r="D538" s="394" t="s">
        <v>22</v>
      </c>
      <c r="E538" s="395" t="s">
        <v>23</v>
      </c>
      <c r="F538" s="395" t="s">
        <v>787</v>
      </c>
      <c r="G538" s="392" t="s">
        <v>156</v>
      </c>
      <c r="H538" s="395"/>
      <c r="I538" s="396">
        <v>132</v>
      </c>
      <c r="J538" s="397">
        <v>3.27</v>
      </c>
      <c r="K538" s="392" t="s">
        <v>30</v>
      </c>
      <c r="L538" s="398">
        <f>VLOOKUP(B538,'Hồ sơ CTSV'!$B$1:$C$1037,2,0)</f>
        <v>0</v>
      </c>
      <c r="M538" s="312"/>
      <c r="N538" s="399"/>
      <c r="O538" s="180">
        <f>COUNTIF($K$537:$K$623,"Giỏi")</f>
        <v>38</v>
      </c>
    </row>
    <row r="539" spans="1:15" s="179" customFormat="1" ht="15" customHeight="1">
      <c r="A539" s="391">
        <v>3</v>
      </c>
      <c r="B539" s="392" t="s">
        <v>788</v>
      </c>
      <c r="C539" s="393" t="s">
        <v>789</v>
      </c>
      <c r="D539" s="394" t="s">
        <v>25</v>
      </c>
      <c r="E539" s="395" t="s">
        <v>23</v>
      </c>
      <c r="F539" s="395" t="s">
        <v>595</v>
      </c>
      <c r="G539" s="392" t="s">
        <v>152</v>
      </c>
      <c r="H539" s="395"/>
      <c r="I539" s="396">
        <v>132</v>
      </c>
      <c r="J539" s="397">
        <v>3.34</v>
      </c>
      <c r="K539" s="392" t="s">
        <v>30</v>
      </c>
      <c r="L539" s="398">
        <f>VLOOKUP(B539,'Hồ sơ CTSV'!$B$1:$C$1037,2,0)</f>
        <v>0</v>
      </c>
      <c r="M539" s="312"/>
      <c r="N539" s="399"/>
      <c r="O539" s="180">
        <f>COUNTIF($K$537:$K$623,"Khá")</f>
        <v>32</v>
      </c>
    </row>
    <row r="540" spans="1:15" s="179" customFormat="1" ht="15" customHeight="1">
      <c r="A540" s="391">
        <v>4</v>
      </c>
      <c r="B540" s="392" t="s">
        <v>790</v>
      </c>
      <c r="C540" s="393" t="s">
        <v>212</v>
      </c>
      <c r="D540" s="394" t="s">
        <v>25</v>
      </c>
      <c r="E540" s="395" t="s">
        <v>23</v>
      </c>
      <c r="F540" s="395" t="s">
        <v>548</v>
      </c>
      <c r="G540" s="392" t="s">
        <v>142</v>
      </c>
      <c r="H540" s="395"/>
      <c r="I540" s="396">
        <v>132</v>
      </c>
      <c r="J540" s="397">
        <v>3.05</v>
      </c>
      <c r="K540" s="392" t="s">
        <v>24</v>
      </c>
      <c r="L540" s="398">
        <f>VLOOKUP(B540,'Hồ sơ CTSV'!$B$1:$C$1037,2,0)</f>
        <v>0</v>
      </c>
      <c r="M540" s="312"/>
      <c r="N540" s="399"/>
      <c r="O540" s="180">
        <f>COUNTIF($K$537:$K$623,"Trung bình")</f>
        <v>0</v>
      </c>
    </row>
    <row r="541" spans="1:15" s="179" customFormat="1" ht="15" customHeight="1">
      <c r="A541" s="391">
        <v>5</v>
      </c>
      <c r="B541" s="392" t="s">
        <v>791</v>
      </c>
      <c r="C541" s="393" t="s">
        <v>792</v>
      </c>
      <c r="D541" s="394" t="s">
        <v>25</v>
      </c>
      <c r="E541" s="395" t="s">
        <v>23</v>
      </c>
      <c r="F541" s="395" t="s">
        <v>545</v>
      </c>
      <c r="G541" s="392" t="s">
        <v>142</v>
      </c>
      <c r="H541" s="395"/>
      <c r="I541" s="396">
        <v>132</v>
      </c>
      <c r="J541" s="397">
        <v>3.35</v>
      </c>
      <c r="K541" s="392" t="s">
        <v>30</v>
      </c>
      <c r="L541" s="398">
        <f>VLOOKUP(B541,'Hồ sơ CTSV'!$B$1:$C$1037,2,0)</f>
        <v>0</v>
      </c>
      <c r="M541" s="312"/>
      <c r="N541" s="399"/>
      <c r="O541" s="186">
        <f>SUM(O537:O540)</f>
        <v>87</v>
      </c>
    </row>
    <row r="542" spans="1:15" s="179" customFormat="1" ht="15" customHeight="1">
      <c r="A542" s="391">
        <v>6</v>
      </c>
      <c r="B542" s="392" t="s">
        <v>793</v>
      </c>
      <c r="C542" s="393" t="s">
        <v>794</v>
      </c>
      <c r="D542" s="394" t="s">
        <v>25</v>
      </c>
      <c r="E542" s="395" t="s">
        <v>23</v>
      </c>
      <c r="F542" s="395" t="s">
        <v>795</v>
      </c>
      <c r="G542" s="392" t="s">
        <v>156</v>
      </c>
      <c r="H542" s="395"/>
      <c r="I542" s="396">
        <v>132</v>
      </c>
      <c r="J542" s="397">
        <v>3.58</v>
      </c>
      <c r="K542" s="392" t="s">
        <v>30</v>
      </c>
      <c r="L542" s="398">
        <f>VLOOKUP(B542,'Hồ sơ CTSV'!$B$1:$C$1037,2,0)</f>
        <v>0</v>
      </c>
      <c r="M542" s="312"/>
      <c r="N542" s="399"/>
      <c r="O542" s="180"/>
    </row>
    <row r="543" spans="1:15" s="179" customFormat="1" ht="15" customHeight="1">
      <c r="A543" s="391">
        <v>7</v>
      </c>
      <c r="B543" s="392" t="s">
        <v>796</v>
      </c>
      <c r="C543" s="393" t="s">
        <v>51</v>
      </c>
      <c r="D543" s="394" t="s">
        <v>797</v>
      </c>
      <c r="E543" s="395" t="s">
        <v>23</v>
      </c>
      <c r="F543" s="395" t="s">
        <v>320</v>
      </c>
      <c r="G543" s="392" t="s">
        <v>142</v>
      </c>
      <c r="H543" s="395"/>
      <c r="I543" s="396">
        <v>132</v>
      </c>
      <c r="J543" s="397">
        <v>2.89</v>
      </c>
      <c r="K543" s="392" t="s">
        <v>24</v>
      </c>
      <c r="L543" s="398">
        <f>VLOOKUP(B543,'Hồ sơ CTSV'!$B$1:$C$1037,2,0)</f>
        <v>0</v>
      </c>
      <c r="M543" s="312"/>
      <c r="N543" s="399"/>
      <c r="O543" s="180"/>
    </row>
    <row r="544" spans="1:15" s="179" customFormat="1" ht="15" customHeight="1">
      <c r="A544" s="391">
        <v>8</v>
      </c>
      <c r="B544" s="392" t="s">
        <v>798</v>
      </c>
      <c r="C544" s="393" t="s">
        <v>40</v>
      </c>
      <c r="D544" s="394" t="s">
        <v>33</v>
      </c>
      <c r="E544" s="395" t="s">
        <v>23</v>
      </c>
      <c r="F544" s="395" t="s">
        <v>799</v>
      </c>
      <c r="G544" s="392" t="s">
        <v>161</v>
      </c>
      <c r="H544" s="395"/>
      <c r="I544" s="396">
        <v>132</v>
      </c>
      <c r="J544" s="397">
        <v>3.35</v>
      </c>
      <c r="K544" s="392" t="s">
        <v>30</v>
      </c>
      <c r="L544" s="398">
        <f>VLOOKUP(B544,'Hồ sơ CTSV'!$B$1:$C$1037,2,0)</f>
        <v>0</v>
      </c>
      <c r="M544" s="312"/>
      <c r="N544" s="399"/>
      <c r="O544" s="180"/>
    </row>
    <row r="545" spans="1:15" s="179" customFormat="1" ht="15" customHeight="1">
      <c r="A545" s="391">
        <v>9</v>
      </c>
      <c r="B545" s="392" t="s">
        <v>801</v>
      </c>
      <c r="C545" s="393" t="s">
        <v>44</v>
      </c>
      <c r="D545" s="394" t="s">
        <v>159</v>
      </c>
      <c r="E545" s="395" t="s">
        <v>23</v>
      </c>
      <c r="F545" s="395" t="s">
        <v>802</v>
      </c>
      <c r="G545" s="392" t="s">
        <v>142</v>
      </c>
      <c r="H545" s="395"/>
      <c r="I545" s="396">
        <v>132</v>
      </c>
      <c r="J545" s="397">
        <v>2.9</v>
      </c>
      <c r="K545" s="392" t="s">
        <v>24</v>
      </c>
      <c r="L545" s="398">
        <f>VLOOKUP(B545,'Hồ sơ CTSV'!$B$1:$C$1037,2,0)</f>
        <v>0</v>
      </c>
      <c r="M545" s="312"/>
      <c r="N545" s="399"/>
      <c r="O545" s="180"/>
    </row>
    <row r="546" spans="1:15" s="179" customFormat="1" ht="15" customHeight="1">
      <c r="A546" s="391">
        <v>10</v>
      </c>
      <c r="B546" s="392" t="s">
        <v>800</v>
      </c>
      <c r="C546" s="393" t="s">
        <v>40</v>
      </c>
      <c r="D546" s="394" t="s">
        <v>425</v>
      </c>
      <c r="E546" s="395" t="s">
        <v>23</v>
      </c>
      <c r="F546" s="395" t="s">
        <v>282</v>
      </c>
      <c r="G546" s="392" t="s">
        <v>144</v>
      </c>
      <c r="H546" s="395"/>
      <c r="I546" s="396">
        <v>132</v>
      </c>
      <c r="J546" s="397">
        <v>3.09</v>
      </c>
      <c r="K546" s="392" t="s">
        <v>24</v>
      </c>
      <c r="L546" s="398">
        <f>VLOOKUP(B546,'Hồ sơ CTSV'!$B$1:$C$1037,2,0)</f>
        <v>0</v>
      </c>
      <c r="M546" s="312"/>
      <c r="N546" s="399"/>
      <c r="O546" s="180"/>
    </row>
    <row r="547" spans="1:15" s="179" customFormat="1" ht="15" customHeight="1">
      <c r="A547" s="391">
        <v>11</v>
      </c>
      <c r="B547" s="392" t="s">
        <v>803</v>
      </c>
      <c r="C547" s="393" t="s">
        <v>804</v>
      </c>
      <c r="D547" s="394" t="s">
        <v>38</v>
      </c>
      <c r="E547" s="395" t="s">
        <v>23</v>
      </c>
      <c r="F547" s="395" t="s">
        <v>805</v>
      </c>
      <c r="G547" s="392" t="s">
        <v>144</v>
      </c>
      <c r="H547" s="395"/>
      <c r="I547" s="396">
        <v>132</v>
      </c>
      <c r="J547" s="397">
        <v>3.51</v>
      </c>
      <c r="K547" s="392" t="s">
        <v>30</v>
      </c>
      <c r="L547" s="398">
        <f>VLOOKUP(B547,'Hồ sơ CTSV'!$B$1:$C$1037,2,0)</f>
        <v>0</v>
      </c>
      <c r="M547" s="312"/>
      <c r="N547" s="399"/>
      <c r="O547" s="180"/>
    </row>
    <row r="548" spans="1:15" s="179" customFormat="1" ht="15" customHeight="1">
      <c r="A548" s="391">
        <v>12</v>
      </c>
      <c r="B548" s="392" t="s">
        <v>806</v>
      </c>
      <c r="C548" s="393" t="s">
        <v>40</v>
      </c>
      <c r="D548" s="394" t="s">
        <v>38</v>
      </c>
      <c r="E548" s="395" t="s">
        <v>23</v>
      </c>
      <c r="F548" s="395" t="s">
        <v>807</v>
      </c>
      <c r="G548" s="392" t="s">
        <v>142</v>
      </c>
      <c r="H548" s="395"/>
      <c r="I548" s="396">
        <v>132</v>
      </c>
      <c r="J548" s="397">
        <v>3.02</v>
      </c>
      <c r="K548" s="392" t="s">
        <v>24</v>
      </c>
      <c r="L548" s="398">
        <f>VLOOKUP(B548,'Hồ sơ CTSV'!$B$1:$C$1037,2,0)</f>
        <v>0</v>
      </c>
      <c r="M548" s="312"/>
      <c r="N548" s="399"/>
      <c r="O548" s="180"/>
    </row>
    <row r="549" spans="1:15" s="179" customFormat="1" ht="15" customHeight="1">
      <c r="A549" s="391">
        <v>13</v>
      </c>
      <c r="B549" s="392" t="s">
        <v>811</v>
      </c>
      <c r="C549" s="393" t="s">
        <v>122</v>
      </c>
      <c r="D549" s="394" t="s">
        <v>43</v>
      </c>
      <c r="E549" s="395" t="s">
        <v>23</v>
      </c>
      <c r="F549" s="395" t="s">
        <v>281</v>
      </c>
      <c r="G549" s="392" t="s">
        <v>144</v>
      </c>
      <c r="H549" s="395"/>
      <c r="I549" s="396">
        <v>132</v>
      </c>
      <c r="J549" s="397">
        <v>3.16</v>
      </c>
      <c r="K549" s="392" t="s">
        <v>24</v>
      </c>
      <c r="L549" s="398">
        <f>VLOOKUP(B549,'Hồ sơ CTSV'!$B$1:$C$1037,2,0)</f>
        <v>0</v>
      </c>
      <c r="M549" s="312"/>
      <c r="N549" s="399"/>
      <c r="O549" s="180"/>
    </row>
    <row r="550" spans="1:15" s="179" customFormat="1" ht="15" customHeight="1">
      <c r="A550" s="391">
        <v>14</v>
      </c>
      <c r="B550" s="392" t="s">
        <v>810</v>
      </c>
      <c r="C550" s="393" t="s">
        <v>44</v>
      </c>
      <c r="D550" s="394" t="s">
        <v>42</v>
      </c>
      <c r="E550" s="395" t="s">
        <v>23</v>
      </c>
      <c r="F550" s="395" t="s">
        <v>272</v>
      </c>
      <c r="G550" s="392" t="s">
        <v>142</v>
      </c>
      <c r="H550" s="395"/>
      <c r="I550" s="396">
        <v>132</v>
      </c>
      <c r="J550" s="397">
        <v>3.09</v>
      </c>
      <c r="K550" s="392" t="s">
        <v>24</v>
      </c>
      <c r="L550" s="398">
        <f>VLOOKUP(B550,'Hồ sơ CTSV'!$B$1:$C$1037,2,0)</f>
        <v>0</v>
      </c>
      <c r="M550" s="312"/>
      <c r="N550" s="399"/>
      <c r="O550" s="180"/>
    </row>
    <row r="551" spans="1:15" s="179" customFormat="1" ht="15" customHeight="1">
      <c r="A551" s="391">
        <v>15</v>
      </c>
      <c r="B551" s="392" t="s">
        <v>812</v>
      </c>
      <c r="C551" s="393" t="s">
        <v>813</v>
      </c>
      <c r="D551" s="394" t="s">
        <v>45</v>
      </c>
      <c r="E551" s="395" t="s">
        <v>23</v>
      </c>
      <c r="F551" s="395" t="s">
        <v>622</v>
      </c>
      <c r="G551" s="392" t="s">
        <v>142</v>
      </c>
      <c r="H551" s="395"/>
      <c r="I551" s="396">
        <v>132</v>
      </c>
      <c r="J551" s="397">
        <v>2.77</v>
      </c>
      <c r="K551" s="392" t="s">
        <v>24</v>
      </c>
      <c r="L551" s="398">
        <f>VLOOKUP(B551,'Hồ sơ CTSV'!$B$1:$C$1037,2,0)</f>
        <v>0</v>
      </c>
      <c r="M551" s="312"/>
      <c r="N551" s="399"/>
      <c r="O551" s="180"/>
    </row>
    <row r="552" spans="1:15" s="179" customFormat="1" ht="15" customHeight="1">
      <c r="A552" s="391">
        <v>16</v>
      </c>
      <c r="B552" s="392" t="s">
        <v>814</v>
      </c>
      <c r="C552" s="393" t="s">
        <v>44</v>
      </c>
      <c r="D552" s="394" t="s">
        <v>45</v>
      </c>
      <c r="E552" s="395" t="s">
        <v>23</v>
      </c>
      <c r="F552" s="395" t="s">
        <v>815</v>
      </c>
      <c r="G552" s="392" t="s">
        <v>142</v>
      </c>
      <c r="H552" s="395"/>
      <c r="I552" s="396">
        <v>132</v>
      </c>
      <c r="J552" s="397">
        <v>2.8</v>
      </c>
      <c r="K552" s="392" t="s">
        <v>24</v>
      </c>
      <c r="L552" s="398">
        <f>VLOOKUP(B552,'Hồ sơ CTSV'!$B$1:$C$1037,2,0)</f>
        <v>0</v>
      </c>
      <c r="M552" s="312"/>
      <c r="N552" s="399"/>
      <c r="O552" s="180"/>
    </row>
    <row r="553" spans="1:15" s="179" customFormat="1" ht="15" customHeight="1">
      <c r="A553" s="391">
        <v>17</v>
      </c>
      <c r="B553" s="392" t="s">
        <v>816</v>
      </c>
      <c r="C553" s="393" t="s">
        <v>39</v>
      </c>
      <c r="D553" s="394" t="s">
        <v>45</v>
      </c>
      <c r="E553" s="395" t="s">
        <v>23</v>
      </c>
      <c r="F553" s="395" t="s">
        <v>817</v>
      </c>
      <c r="G553" s="392" t="s">
        <v>142</v>
      </c>
      <c r="H553" s="395"/>
      <c r="I553" s="396">
        <v>132</v>
      </c>
      <c r="J553" s="397">
        <v>3.08</v>
      </c>
      <c r="K553" s="392" t="s">
        <v>24</v>
      </c>
      <c r="L553" s="398">
        <f>VLOOKUP(B553,'Hồ sơ CTSV'!$B$1:$C$1037,2,0)</f>
        <v>0</v>
      </c>
      <c r="M553" s="312"/>
      <c r="N553" s="400"/>
      <c r="O553" s="180"/>
    </row>
    <row r="554" spans="1:15" s="179" customFormat="1" ht="15" customHeight="1">
      <c r="A554" s="391">
        <v>18</v>
      </c>
      <c r="B554" s="392" t="s">
        <v>818</v>
      </c>
      <c r="C554" s="393" t="s">
        <v>819</v>
      </c>
      <c r="D554" s="394" t="s">
        <v>45</v>
      </c>
      <c r="E554" s="395" t="s">
        <v>23</v>
      </c>
      <c r="F554" s="395" t="s">
        <v>820</v>
      </c>
      <c r="G554" s="392" t="s">
        <v>144</v>
      </c>
      <c r="H554" s="395"/>
      <c r="I554" s="396">
        <v>132</v>
      </c>
      <c r="J554" s="397">
        <v>3.52</v>
      </c>
      <c r="K554" s="392" t="s">
        <v>30</v>
      </c>
      <c r="L554" s="398">
        <f>VLOOKUP(B554,'Hồ sơ CTSV'!$B$1:$C$1037,2,0)</f>
        <v>0</v>
      </c>
      <c r="M554" s="312"/>
      <c r="N554" s="399"/>
      <c r="O554" s="180"/>
    </row>
    <row r="555" spans="1:15" s="179" customFormat="1" ht="15" customHeight="1">
      <c r="A555" s="391">
        <v>19</v>
      </c>
      <c r="B555" s="392" t="s">
        <v>821</v>
      </c>
      <c r="C555" s="393" t="s">
        <v>195</v>
      </c>
      <c r="D555" s="394" t="s">
        <v>204</v>
      </c>
      <c r="E555" s="395" t="s">
        <v>23</v>
      </c>
      <c r="F555" s="395" t="s">
        <v>298</v>
      </c>
      <c r="G555" s="392" t="s">
        <v>142</v>
      </c>
      <c r="H555" s="395"/>
      <c r="I555" s="396">
        <v>132</v>
      </c>
      <c r="J555" s="397">
        <v>3.14</v>
      </c>
      <c r="K555" s="392" t="s">
        <v>24</v>
      </c>
      <c r="L555" s="398">
        <f>VLOOKUP(B555,'Hồ sơ CTSV'!$B$1:$C$1037,2,0)</f>
        <v>0</v>
      </c>
      <c r="M555" s="312"/>
      <c r="N555" s="399"/>
      <c r="O555" s="180"/>
    </row>
    <row r="556" spans="1:15" s="179" customFormat="1" ht="15" customHeight="1">
      <c r="A556" s="391">
        <v>20</v>
      </c>
      <c r="B556" s="392" t="s">
        <v>822</v>
      </c>
      <c r="C556" s="393" t="s">
        <v>162</v>
      </c>
      <c r="D556" s="394" t="s">
        <v>47</v>
      </c>
      <c r="E556" s="395" t="s">
        <v>23</v>
      </c>
      <c r="F556" s="395" t="s">
        <v>641</v>
      </c>
      <c r="G556" s="392" t="s">
        <v>142</v>
      </c>
      <c r="H556" s="395"/>
      <c r="I556" s="396">
        <v>132</v>
      </c>
      <c r="J556" s="397">
        <v>3.02</v>
      </c>
      <c r="K556" s="392" t="s">
        <v>24</v>
      </c>
      <c r="L556" s="398">
        <f>VLOOKUP(B556,'Hồ sơ CTSV'!$B$1:$C$1037,2,0)</f>
        <v>0</v>
      </c>
      <c r="M556" s="312"/>
      <c r="N556" s="399"/>
      <c r="O556" s="180"/>
    </row>
    <row r="557" spans="1:15" s="179" customFormat="1" ht="15" customHeight="1">
      <c r="A557" s="391">
        <v>21</v>
      </c>
      <c r="B557" s="392" t="s">
        <v>823</v>
      </c>
      <c r="C557" s="393" t="s">
        <v>40</v>
      </c>
      <c r="D557" s="394" t="s">
        <v>48</v>
      </c>
      <c r="E557" s="395" t="s">
        <v>23</v>
      </c>
      <c r="F557" s="395" t="s">
        <v>824</v>
      </c>
      <c r="G557" s="392" t="s">
        <v>142</v>
      </c>
      <c r="H557" s="395"/>
      <c r="I557" s="396">
        <v>132</v>
      </c>
      <c r="J557" s="397">
        <v>3.83</v>
      </c>
      <c r="K557" s="392" t="s">
        <v>46</v>
      </c>
      <c r="L557" s="398">
        <f>VLOOKUP(B557,'Hồ sơ CTSV'!$B$1:$C$1037,2,0)</f>
        <v>0</v>
      </c>
      <c r="M557" s="312"/>
      <c r="N557" s="399"/>
      <c r="O557" s="180"/>
    </row>
    <row r="558" spans="1:15" s="179" customFormat="1" ht="15" customHeight="1">
      <c r="A558" s="391">
        <v>22</v>
      </c>
      <c r="B558" s="392" t="s">
        <v>825</v>
      </c>
      <c r="C558" s="393" t="s">
        <v>826</v>
      </c>
      <c r="D558" s="394" t="s">
        <v>48</v>
      </c>
      <c r="E558" s="395" t="s">
        <v>23</v>
      </c>
      <c r="F558" s="395" t="s">
        <v>827</v>
      </c>
      <c r="G558" s="392" t="s">
        <v>142</v>
      </c>
      <c r="H558" s="395"/>
      <c r="I558" s="396">
        <v>132</v>
      </c>
      <c r="J558" s="397">
        <v>3.56</v>
      </c>
      <c r="K558" s="392" t="s">
        <v>30</v>
      </c>
      <c r="L558" s="398">
        <f>VLOOKUP(B558,'Hồ sơ CTSV'!$B$1:$C$1037,2,0)</f>
        <v>0</v>
      </c>
      <c r="M558" s="312"/>
      <c r="N558" s="399"/>
      <c r="O558" s="180"/>
    </row>
    <row r="559" spans="1:15" s="179" customFormat="1" ht="15" customHeight="1">
      <c r="A559" s="391">
        <v>23</v>
      </c>
      <c r="B559" s="392" t="s">
        <v>835</v>
      </c>
      <c r="C559" s="393" t="s">
        <v>92</v>
      </c>
      <c r="D559" s="394" t="s">
        <v>50</v>
      </c>
      <c r="E559" s="395" t="s">
        <v>23</v>
      </c>
      <c r="F559" s="395" t="s">
        <v>279</v>
      </c>
      <c r="G559" s="392" t="s">
        <v>142</v>
      </c>
      <c r="H559" s="395"/>
      <c r="I559" s="396">
        <v>132</v>
      </c>
      <c r="J559" s="397">
        <v>3.13</v>
      </c>
      <c r="K559" s="392" t="s">
        <v>24</v>
      </c>
      <c r="L559" s="398">
        <f>VLOOKUP(B559,'Hồ sơ CTSV'!$B$1:$C$1037,2,0)</f>
        <v>0</v>
      </c>
      <c r="M559" s="312"/>
      <c r="N559" s="399"/>
      <c r="O559" s="180"/>
    </row>
    <row r="560" spans="1:15" s="179" customFormat="1" ht="15" customHeight="1">
      <c r="A560" s="391">
        <v>24</v>
      </c>
      <c r="B560" s="392" t="s">
        <v>836</v>
      </c>
      <c r="C560" s="393" t="s">
        <v>837</v>
      </c>
      <c r="D560" s="394" t="s">
        <v>50</v>
      </c>
      <c r="E560" s="395" t="s">
        <v>23</v>
      </c>
      <c r="F560" s="395" t="s">
        <v>838</v>
      </c>
      <c r="G560" s="392" t="s">
        <v>156</v>
      </c>
      <c r="H560" s="395"/>
      <c r="I560" s="396">
        <v>132</v>
      </c>
      <c r="J560" s="397">
        <v>3.4</v>
      </c>
      <c r="K560" s="392" t="s">
        <v>30</v>
      </c>
      <c r="L560" s="398">
        <f>VLOOKUP(B560,'Hồ sơ CTSV'!$B$1:$C$1037,2,0)</f>
        <v>0</v>
      </c>
      <c r="M560" s="312"/>
      <c r="N560" s="399"/>
      <c r="O560" s="180"/>
    </row>
    <row r="561" spans="1:15" s="179" customFormat="1" ht="15" customHeight="1">
      <c r="A561" s="391">
        <v>25</v>
      </c>
      <c r="B561" s="392" t="s">
        <v>839</v>
      </c>
      <c r="C561" s="393" t="s">
        <v>40</v>
      </c>
      <c r="D561" s="394" t="s">
        <v>50</v>
      </c>
      <c r="E561" s="395" t="s">
        <v>23</v>
      </c>
      <c r="F561" s="395" t="s">
        <v>637</v>
      </c>
      <c r="G561" s="392" t="s">
        <v>144</v>
      </c>
      <c r="H561" s="395"/>
      <c r="I561" s="396">
        <v>132</v>
      </c>
      <c r="J561" s="397">
        <v>3.22</v>
      </c>
      <c r="K561" s="392" t="s">
        <v>30</v>
      </c>
      <c r="L561" s="398">
        <f>VLOOKUP(B561,'Hồ sơ CTSV'!$B$1:$C$1037,2,0)</f>
        <v>0</v>
      </c>
      <c r="M561" s="312"/>
      <c r="N561" s="399"/>
      <c r="O561" s="180"/>
    </row>
    <row r="562" spans="1:15" s="179" customFormat="1" ht="15" customHeight="1">
      <c r="A562" s="391">
        <v>26</v>
      </c>
      <c r="B562" s="392" t="s">
        <v>831</v>
      </c>
      <c r="C562" s="393" t="s">
        <v>44</v>
      </c>
      <c r="D562" s="394" t="s">
        <v>49</v>
      </c>
      <c r="E562" s="395" t="s">
        <v>23</v>
      </c>
      <c r="F562" s="395" t="s">
        <v>832</v>
      </c>
      <c r="G562" s="392" t="s">
        <v>156</v>
      </c>
      <c r="H562" s="395"/>
      <c r="I562" s="396">
        <v>132</v>
      </c>
      <c r="J562" s="397">
        <v>3.52</v>
      </c>
      <c r="K562" s="392" t="s">
        <v>30</v>
      </c>
      <c r="L562" s="398">
        <f>VLOOKUP(B562,'Hồ sơ CTSV'!$B$1:$C$1037,2,0)</f>
        <v>0</v>
      </c>
      <c r="M562" s="312"/>
      <c r="N562" s="399"/>
      <c r="O562" s="180"/>
    </row>
    <row r="563" spans="1:15" s="179" customFormat="1" ht="15" customHeight="1">
      <c r="A563" s="391">
        <v>27</v>
      </c>
      <c r="B563" s="392" t="s">
        <v>833</v>
      </c>
      <c r="C563" s="393" t="s">
        <v>217</v>
      </c>
      <c r="D563" s="394" t="s">
        <v>49</v>
      </c>
      <c r="E563" s="395" t="s">
        <v>23</v>
      </c>
      <c r="F563" s="395" t="s">
        <v>834</v>
      </c>
      <c r="G563" s="392" t="s">
        <v>152</v>
      </c>
      <c r="H563" s="395"/>
      <c r="I563" s="396">
        <v>132</v>
      </c>
      <c r="J563" s="397">
        <v>3.36</v>
      </c>
      <c r="K563" s="392" t="s">
        <v>30</v>
      </c>
      <c r="L563" s="398">
        <f>VLOOKUP(B563,'Hồ sơ CTSV'!$B$1:$C$1037,2,0)</f>
        <v>0</v>
      </c>
      <c r="M563" s="312"/>
      <c r="N563" s="399"/>
      <c r="O563" s="180"/>
    </row>
    <row r="564" spans="1:15" s="179" customFormat="1" ht="15" customHeight="1">
      <c r="A564" s="391">
        <v>28</v>
      </c>
      <c r="B564" s="392" t="s">
        <v>842</v>
      </c>
      <c r="C564" s="393" t="s">
        <v>843</v>
      </c>
      <c r="D564" s="394" t="s">
        <v>170</v>
      </c>
      <c r="E564" s="395" t="s">
        <v>23</v>
      </c>
      <c r="F564" s="395" t="s">
        <v>296</v>
      </c>
      <c r="G564" s="392" t="s">
        <v>173</v>
      </c>
      <c r="H564" s="395"/>
      <c r="I564" s="396">
        <v>132</v>
      </c>
      <c r="J564" s="397">
        <v>3.52</v>
      </c>
      <c r="K564" s="392" t="s">
        <v>30</v>
      </c>
      <c r="L564" s="398">
        <f>VLOOKUP(B564,'Hồ sơ CTSV'!$B$1:$C$1037,2,0)</f>
        <v>0</v>
      </c>
      <c r="M564" s="312"/>
      <c r="N564" s="399"/>
      <c r="O564" s="180"/>
    </row>
    <row r="565" spans="1:15" s="179" customFormat="1" ht="15" customHeight="1">
      <c r="A565" s="391">
        <v>29</v>
      </c>
      <c r="B565" s="392" t="s">
        <v>840</v>
      </c>
      <c r="C565" s="393" t="s">
        <v>347</v>
      </c>
      <c r="D565" s="394" t="s">
        <v>841</v>
      </c>
      <c r="E565" s="395" t="s">
        <v>23</v>
      </c>
      <c r="F565" s="395" t="s">
        <v>343</v>
      </c>
      <c r="G565" s="392" t="s">
        <v>144</v>
      </c>
      <c r="H565" s="395"/>
      <c r="I565" s="396">
        <v>132</v>
      </c>
      <c r="J565" s="397">
        <v>3.74</v>
      </c>
      <c r="K565" s="392" t="s">
        <v>46</v>
      </c>
      <c r="L565" s="398">
        <f>VLOOKUP(B565,'Hồ sơ CTSV'!$B$1:$C$1037,2,0)</f>
        <v>0</v>
      </c>
      <c r="M565" s="312"/>
      <c r="N565" s="399"/>
      <c r="O565" s="180"/>
    </row>
    <row r="566" spans="1:15" s="179" customFormat="1" ht="15" customHeight="1">
      <c r="A566" s="391">
        <v>30</v>
      </c>
      <c r="B566" s="392" t="s">
        <v>844</v>
      </c>
      <c r="C566" s="393" t="s">
        <v>36</v>
      </c>
      <c r="D566" s="394" t="s">
        <v>53</v>
      </c>
      <c r="E566" s="395" t="s">
        <v>23</v>
      </c>
      <c r="F566" s="395" t="s">
        <v>632</v>
      </c>
      <c r="G566" s="392" t="s">
        <v>142</v>
      </c>
      <c r="H566" s="395"/>
      <c r="I566" s="396">
        <v>132</v>
      </c>
      <c r="J566" s="397">
        <v>3.78</v>
      </c>
      <c r="K566" s="392" t="s">
        <v>46</v>
      </c>
      <c r="L566" s="398">
        <f>VLOOKUP(B566,'Hồ sơ CTSV'!$B$1:$C$1037,2,0)</f>
        <v>0</v>
      </c>
      <c r="M566" s="312"/>
      <c r="N566" s="399"/>
      <c r="O566" s="180"/>
    </row>
    <row r="567" spans="1:15" s="179" customFormat="1" ht="15" customHeight="1">
      <c r="A567" s="391">
        <v>31</v>
      </c>
      <c r="B567" s="392" t="s">
        <v>845</v>
      </c>
      <c r="C567" s="393" t="s">
        <v>322</v>
      </c>
      <c r="D567" s="394" t="s">
        <v>53</v>
      </c>
      <c r="E567" s="395" t="s">
        <v>23</v>
      </c>
      <c r="F567" s="395" t="s">
        <v>632</v>
      </c>
      <c r="G567" s="392" t="s">
        <v>156</v>
      </c>
      <c r="H567" s="395"/>
      <c r="I567" s="396">
        <v>132</v>
      </c>
      <c r="J567" s="397">
        <v>2.9</v>
      </c>
      <c r="K567" s="392" t="s">
        <v>24</v>
      </c>
      <c r="L567" s="398">
        <f>VLOOKUP(B567,'Hồ sơ CTSV'!$B$1:$C$1037,2,0)</f>
        <v>0</v>
      </c>
      <c r="M567" s="312"/>
      <c r="N567" s="399"/>
      <c r="O567" s="180"/>
    </row>
    <row r="568" spans="1:15" s="179" customFormat="1" ht="15" customHeight="1">
      <c r="A568" s="391">
        <v>32</v>
      </c>
      <c r="B568" s="392" t="s">
        <v>846</v>
      </c>
      <c r="C568" s="393" t="s">
        <v>93</v>
      </c>
      <c r="D568" s="394" t="s">
        <v>55</v>
      </c>
      <c r="E568" s="395" t="s">
        <v>23</v>
      </c>
      <c r="F568" s="395" t="s">
        <v>847</v>
      </c>
      <c r="G568" s="392" t="s">
        <v>144</v>
      </c>
      <c r="H568" s="395"/>
      <c r="I568" s="396">
        <v>132</v>
      </c>
      <c r="J568" s="397">
        <v>2.99</v>
      </c>
      <c r="K568" s="392" t="s">
        <v>24</v>
      </c>
      <c r="L568" s="398">
        <f>VLOOKUP(B568,'Hồ sơ CTSV'!$B$1:$C$1037,2,0)</f>
        <v>0</v>
      </c>
      <c r="M568" s="312"/>
      <c r="N568" s="399"/>
      <c r="O568" s="180"/>
    </row>
    <row r="569" spans="1:15" s="179" customFormat="1" ht="15" customHeight="1">
      <c r="A569" s="391">
        <v>33</v>
      </c>
      <c r="B569" s="392" t="s">
        <v>848</v>
      </c>
      <c r="C569" s="393" t="s">
        <v>44</v>
      </c>
      <c r="D569" s="394" t="s">
        <v>55</v>
      </c>
      <c r="E569" s="395" t="s">
        <v>23</v>
      </c>
      <c r="F569" s="395" t="s">
        <v>849</v>
      </c>
      <c r="G569" s="392" t="s">
        <v>142</v>
      </c>
      <c r="H569" s="395"/>
      <c r="I569" s="396">
        <v>132</v>
      </c>
      <c r="J569" s="397">
        <v>3.43</v>
      </c>
      <c r="K569" s="392" t="s">
        <v>30</v>
      </c>
      <c r="L569" s="398">
        <f>VLOOKUP(B569,'Hồ sơ CTSV'!$B$1:$C$1037,2,0)</f>
        <v>0</v>
      </c>
      <c r="M569" s="312"/>
      <c r="N569" s="399"/>
      <c r="O569" s="180"/>
    </row>
    <row r="570" spans="1:15" s="179" customFormat="1" ht="15" customHeight="1">
      <c r="A570" s="391">
        <v>34</v>
      </c>
      <c r="B570" s="392" t="s">
        <v>850</v>
      </c>
      <c r="C570" s="393" t="s">
        <v>36</v>
      </c>
      <c r="D570" s="394" t="s">
        <v>180</v>
      </c>
      <c r="E570" s="395" t="s">
        <v>23</v>
      </c>
      <c r="F570" s="395" t="s">
        <v>851</v>
      </c>
      <c r="G570" s="392" t="s">
        <v>142</v>
      </c>
      <c r="H570" s="395"/>
      <c r="I570" s="396">
        <v>132</v>
      </c>
      <c r="J570" s="397">
        <v>3.42</v>
      </c>
      <c r="K570" s="392" t="s">
        <v>30</v>
      </c>
      <c r="L570" s="398">
        <f>VLOOKUP(B570,'Hồ sơ CTSV'!$B$1:$C$1037,2,0)</f>
        <v>0</v>
      </c>
      <c r="M570" s="312"/>
      <c r="N570" s="399"/>
      <c r="O570" s="180"/>
    </row>
    <row r="571" spans="1:15" s="179" customFormat="1" ht="15" customHeight="1">
      <c r="A571" s="391">
        <v>35</v>
      </c>
      <c r="B571" s="392" t="s">
        <v>852</v>
      </c>
      <c r="C571" s="393" t="s">
        <v>44</v>
      </c>
      <c r="D571" s="394" t="s">
        <v>180</v>
      </c>
      <c r="E571" s="395" t="s">
        <v>23</v>
      </c>
      <c r="F571" s="395" t="s">
        <v>853</v>
      </c>
      <c r="G571" s="392" t="s">
        <v>152</v>
      </c>
      <c r="H571" s="395"/>
      <c r="I571" s="396">
        <v>132</v>
      </c>
      <c r="J571" s="397">
        <v>3.77</v>
      </c>
      <c r="K571" s="392" t="s">
        <v>46</v>
      </c>
      <c r="L571" s="398">
        <f>VLOOKUP(B571,'Hồ sơ CTSV'!$B$1:$C$1037,2,0)</f>
        <v>0</v>
      </c>
      <c r="M571" s="312"/>
      <c r="N571" s="399"/>
      <c r="O571" s="180"/>
    </row>
    <row r="572" spans="1:15" s="179" customFormat="1" ht="15" customHeight="1">
      <c r="A572" s="391">
        <v>36</v>
      </c>
      <c r="B572" s="392" t="s">
        <v>854</v>
      </c>
      <c r="C572" s="393" t="s">
        <v>855</v>
      </c>
      <c r="D572" s="394" t="s">
        <v>181</v>
      </c>
      <c r="E572" s="395" t="s">
        <v>23</v>
      </c>
      <c r="F572" s="395" t="s">
        <v>856</v>
      </c>
      <c r="G572" s="392" t="s">
        <v>156</v>
      </c>
      <c r="H572" s="395"/>
      <c r="I572" s="396">
        <v>132</v>
      </c>
      <c r="J572" s="397">
        <v>3.14</v>
      </c>
      <c r="K572" s="392" t="s">
        <v>24</v>
      </c>
      <c r="L572" s="398">
        <f>VLOOKUP(B572,'Hồ sơ CTSV'!$B$1:$C$1037,2,0)</f>
        <v>0</v>
      </c>
      <c r="M572" s="312"/>
      <c r="N572" s="399"/>
      <c r="O572" s="180"/>
    </row>
    <row r="573" spans="1:15" s="179" customFormat="1" ht="15" customHeight="1">
      <c r="A573" s="391">
        <v>37</v>
      </c>
      <c r="B573" s="392" t="s">
        <v>889</v>
      </c>
      <c r="C573" s="393" t="s">
        <v>890</v>
      </c>
      <c r="D573" s="394" t="s">
        <v>187</v>
      </c>
      <c r="E573" s="395" t="s">
        <v>23</v>
      </c>
      <c r="F573" s="395" t="s">
        <v>334</v>
      </c>
      <c r="G573" s="392" t="s">
        <v>161</v>
      </c>
      <c r="H573" s="395"/>
      <c r="I573" s="396">
        <v>132</v>
      </c>
      <c r="J573" s="397">
        <v>2.89</v>
      </c>
      <c r="K573" s="392" t="s">
        <v>24</v>
      </c>
      <c r="L573" s="398">
        <f>VLOOKUP(B573,'Hồ sơ CTSV'!$B$1:$C$1037,2,0)</f>
        <v>0</v>
      </c>
      <c r="M573" s="312"/>
      <c r="N573" s="399"/>
      <c r="O573" s="180"/>
    </row>
    <row r="574" spans="1:15" s="179" customFormat="1" ht="15" customHeight="1">
      <c r="A574" s="391">
        <v>38</v>
      </c>
      <c r="B574" s="392" t="s">
        <v>891</v>
      </c>
      <c r="C574" s="393" t="s">
        <v>892</v>
      </c>
      <c r="D574" s="394" t="s">
        <v>23</v>
      </c>
      <c r="E574" s="395" t="s">
        <v>23</v>
      </c>
      <c r="F574" s="395" t="s">
        <v>832</v>
      </c>
      <c r="G574" s="392" t="s">
        <v>161</v>
      </c>
      <c r="H574" s="395"/>
      <c r="I574" s="396">
        <v>132</v>
      </c>
      <c r="J574" s="397">
        <v>3.61</v>
      </c>
      <c r="K574" s="392" t="s">
        <v>46</v>
      </c>
      <c r="L574" s="398">
        <f>VLOOKUP(B574,'Hồ sơ CTSV'!$B$1:$C$1037,2,0)</f>
        <v>0</v>
      </c>
      <c r="M574" s="312"/>
      <c r="N574" s="399"/>
      <c r="O574" s="180"/>
    </row>
    <row r="575" spans="1:15" s="179" customFormat="1" ht="15" customHeight="1">
      <c r="A575" s="391">
        <v>39</v>
      </c>
      <c r="B575" s="392" t="s">
        <v>857</v>
      </c>
      <c r="C575" s="393" t="s">
        <v>858</v>
      </c>
      <c r="D575" s="394" t="s">
        <v>57</v>
      </c>
      <c r="E575" s="395" t="s">
        <v>23</v>
      </c>
      <c r="F575" s="395" t="s">
        <v>859</v>
      </c>
      <c r="G575" s="392" t="s">
        <v>144</v>
      </c>
      <c r="H575" s="395"/>
      <c r="I575" s="396">
        <v>132</v>
      </c>
      <c r="J575" s="397">
        <v>2.77</v>
      </c>
      <c r="K575" s="392" t="s">
        <v>24</v>
      </c>
      <c r="L575" s="398">
        <f>VLOOKUP(B575,'Hồ sơ CTSV'!$B$1:$C$1037,2,0)</f>
        <v>0</v>
      </c>
      <c r="M575" s="312"/>
      <c r="N575" s="399"/>
      <c r="O575" s="180"/>
    </row>
    <row r="576" spans="1:15" s="179" customFormat="1" ht="15" customHeight="1">
      <c r="A576" s="391">
        <v>40</v>
      </c>
      <c r="B576" s="392" t="s">
        <v>860</v>
      </c>
      <c r="C576" s="393" t="s">
        <v>213</v>
      </c>
      <c r="D576" s="394" t="s">
        <v>57</v>
      </c>
      <c r="E576" s="395" t="s">
        <v>23</v>
      </c>
      <c r="F576" s="395" t="s">
        <v>861</v>
      </c>
      <c r="G576" s="392" t="s">
        <v>142</v>
      </c>
      <c r="H576" s="395"/>
      <c r="I576" s="396">
        <v>132</v>
      </c>
      <c r="J576" s="397">
        <v>3.49</v>
      </c>
      <c r="K576" s="392" t="s">
        <v>30</v>
      </c>
      <c r="L576" s="398">
        <f>VLOOKUP(B576,'Hồ sơ CTSV'!$B$1:$C$1037,2,0)</f>
        <v>0</v>
      </c>
      <c r="M576" s="312"/>
      <c r="N576" s="399"/>
      <c r="O576" s="180"/>
    </row>
    <row r="577" spans="1:15" s="179" customFormat="1" ht="15" customHeight="1">
      <c r="A577" s="391">
        <v>41</v>
      </c>
      <c r="B577" s="392" t="s">
        <v>862</v>
      </c>
      <c r="C577" s="393" t="s">
        <v>44</v>
      </c>
      <c r="D577" s="394" t="s">
        <v>57</v>
      </c>
      <c r="E577" s="395" t="s">
        <v>23</v>
      </c>
      <c r="F577" s="395" t="s">
        <v>863</v>
      </c>
      <c r="G577" s="392" t="s">
        <v>216</v>
      </c>
      <c r="H577" s="395"/>
      <c r="I577" s="396">
        <v>132</v>
      </c>
      <c r="J577" s="397">
        <v>3.61</v>
      </c>
      <c r="K577" s="392" t="s">
        <v>46</v>
      </c>
      <c r="L577" s="398">
        <f>VLOOKUP(B577,'Hồ sơ CTSV'!$B$1:$C$1037,2,0)</f>
        <v>0</v>
      </c>
      <c r="M577" s="312"/>
      <c r="N577" s="399"/>
      <c r="O577" s="180"/>
    </row>
    <row r="578" spans="1:15" s="179" customFormat="1" ht="15" customHeight="1">
      <c r="A578" s="391">
        <v>42</v>
      </c>
      <c r="B578" s="392" t="s">
        <v>864</v>
      </c>
      <c r="C578" s="393" t="s">
        <v>44</v>
      </c>
      <c r="D578" s="394" t="s">
        <v>58</v>
      </c>
      <c r="E578" s="395" t="s">
        <v>23</v>
      </c>
      <c r="F578" s="395" t="s">
        <v>652</v>
      </c>
      <c r="G578" s="392" t="s">
        <v>143</v>
      </c>
      <c r="H578" s="395"/>
      <c r="I578" s="396">
        <v>132</v>
      </c>
      <c r="J578" s="397">
        <v>3.76</v>
      </c>
      <c r="K578" s="392" t="s">
        <v>46</v>
      </c>
      <c r="L578" s="398">
        <f>VLOOKUP(B578,'Hồ sơ CTSV'!$B$1:$C$1037,2,0)</f>
        <v>0</v>
      </c>
      <c r="M578" s="312"/>
      <c r="N578" s="399"/>
      <c r="O578" s="180"/>
    </row>
    <row r="579" spans="1:15" s="179" customFormat="1" ht="15" customHeight="1">
      <c r="A579" s="391">
        <v>43</v>
      </c>
      <c r="B579" s="392" t="s">
        <v>865</v>
      </c>
      <c r="C579" s="393" t="s">
        <v>740</v>
      </c>
      <c r="D579" s="394" t="s">
        <v>59</v>
      </c>
      <c r="E579" s="395" t="s">
        <v>23</v>
      </c>
      <c r="F579" s="395" t="s">
        <v>866</v>
      </c>
      <c r="G579" s="392" t="s">
        <v>161</v>
      </c>
      <c r="H579" s="395"/>
      <c r="I579" s="396">
        <v>132</v>
      </c>
      <c r="J579" s="397">
        <v>2.78</v>
      </c>
      <c r="K579" s="392" t="s">
        <v>24</v>
      </c>
      <c r="L579" s="398">
        <f>VLOOKUP(B579,'Hồ sơ CTSV'!$B$1:$C$1037,2,0)</f>
        <v>0</v>
      </c>
      <c r="M579" s="312"/>
      <c r="N579" s="399"/>
      <c r="O579" s="180"/>
    </row>
    <row r="580" spans="1:15" s="179" customFormat="1" ht="15" customHeight="1">
      <c r="A580" s="391">
        <v>44</v>
      </c>
      <c r="B580" s="392" t="s">
        <v>867</v>
      </c>
      <c r="C580" s="393" t="s">
        <v>44</v>
      </c>
      <c r="D580" s="394" t="s">
        <v>59</v>
      </c>
      <c r="E580" s="395" t="s">
        <v>23</v>
      </c>
      <c r="F580" s="395" t="s">
        <v>868</v>
      </c>
      <c r="G580" s="392" t="s">
        <v>152</v>
      </c>
      <c r="H580" s="395"/>
      <c r="I580" s="396">
        <v>132</v>
      </c>
      <c r="J580" s="397">
        <v>3.08</v>
      </c>
      <c r="K580" s="392" t="s">
        <v>24</v>
      </c>
      <c r="L580" s="398">
        <f>VLOOKUP(B580,'Hồ sơ CTSV'!$B$1:$C$1037,2,0)</f>
        <v>0</v>
      </c>
      <c r="M580" s="312"/>
      <c r="N580" s="399"/>
      <c r="O580" s="180"/>
    </row>
    <row r="581" spans="1:15" s="179" customFormat="1" ht="15" customHeight="1">
      <c r="A581" s="391">
        <v>45</v>
      </c>
      <c r="B581" s="392" t="s">
        <v>869</v>
      </c>
      <c r="C581" s="393" t="s">
        <v>870</v>
      </c>
      <c r="D581" s="394" t="s">
        <v>59</v>
      </c>
      <c r="E581" s="395" t="s">
        <v>23</v>
      </c>
      <c r="F581" s="395" t="s">
        <v>807</v>
      </c>
      <c r="G581" s="392" t="s">
        <v>142</v>
      </c>
      <c r="H581" s="395"/>
      <c r="I581" s="396">
        <v>132</v>
      </c>
      <c r="J581" s="397">
        <v>3.11</v>
      </c>
      <c r="K581" s="392" t="s">
        <v>24</v>
      </c>
      <c r="L581" s="398">
        <f>VLOOKUP(B581,'Hồ sơ CTSV'!$B$1:$C$1037,2,0)</f>
        <v>0</v>
      </c>
      <c r="M581" s="312"/>
      <c r="N581" s="399"/>
      <c r="O581" s="180"/>
    </row>
    <row r="582" spans="1:15" s="179" customFormat="1" ht="15" customHeight="1">
      <c r="A582" s="391">
        <v>46</v>
      </c>
      <c r="B582" s="392" t="s">
        <v>871</v>
      </c>
      <c r="C582" s="393" t="s">
        <v>40</v>
      </c>
      <c r="D582" s="394" t="s">
        <v>59</v>
      </c>
      <c r="E582" s="395" t="s">
        <v>23</v>
      </c>
      <c r="F582" s="395" t="s">
        <v>872</v>
      </c>
      <c r="G582" s="392" t="s">
        <v>152</v>
      </c>
      <c r="H582" s="395"/>
      <c r="I582" s="396">
        <v>132</v>
      </c>
      <c r="J582" s="397">
        <v>3.61</v>
      </c>
      <c r="K582" s="392" t="s">
        <v>46</v>
      </c>
      <c r="L582" s="398">
        <f>VLOOKUP(B582,'Hồ sơ CTSV'!$B$1:$C$1037,2,0)</f>
        <v>0</v>
      </c>
      <c r="M582" s="312"/>
      <c r="N582" s="399"/>
      <c r="O582" s="180"/>
    </row>
    <row r="583" spans="1:15" s="179" customFormat="1" ht="15" customHeight="1">
      <c r="A583" s="391">
        <v>47</v>
      </c>
      <c r="B583" s="392" t="s">
        <v>873</v>
      </c>
      <c r="C583" s="393" t="s">
        <v>874</v>
      </c>
      <c r="D583" s="394" t="s">
        <v>59</v>
      </c>
      <c r="E583" s="395" t="s">
        <v>23</v>
      </c>
      <c r="F583" s="395" t="s">
        <v>641</v>
      </c>
      <c r="G583" s="392" t="s">
        <v>154</v>
      </c>
      <c r="H583" s="395"/>
      <c r="I583" s="396">
        <v>132</v>
      </c>
      <c r="J583" s="397">
        <v>3.08</v>
      </c>
      <c r="K583" s="392" t="s">
        <v>24</v>
      </c>
      <c r="L583" s="398">
        <f>VLOOKUP(B583,'Hồ sơ CTSV'!$B$1:$C$1037,2,0)</f>
        <v>0</v>
      </c>
      <c r="M583" s="312"/>
      <c r="N583" s="399"/>
      <c r="O583" s="180"/>
    </row>
    <row r="584" spans="1:15" s="179" customFormat="1" ht="15" customHeight="1">
      <c r="A584" s="391">
        <v>48</v>
      </c>
      <c r="B584" s="392" t="s">
        <v>875</v>
      </c>
      <c r="C584" s="393" t="s">
        <v>876</v>
      </c>
      <c r="D584" s="394" t="s">
        <v>184</v>
      </c>
      <c r="E584" s="395" t="s">
        <v>23</v>
      </c>
      <c r="F584" s="395" t="s">
        <v>602</v>
      </c>
      <c r="G584" s="392" t="s">
        <v>161</v>
      </c>
      <c r="H584" s="395"/>
      <c r="I584" s="396">
        <v>132</v>
      </c>
      <c r="J584" s="397">
        <v>2.99</v>
      </c>
      <c r="K584" s="392" t="s">
        <v>24</v>
      </c>
      <c r="L584" s="398">
        <f>VLOOKUP(B584,'Hồ sơ CTSV'!$B$1:$C$1037,2,0)</f>
        <v>0</v>
      </c>
      <c r="M584" s="312"/>
      <c r="N584" s="399"/>
      <c r="O584" s="180"/>
    </row>
    <row r="585" spans="1:15" s="179" customFormat="1" ht="15" customHeight="1">
      <c r="A585" s="391">
        <v>49</v>
      </c>
      <c r="B585" s="392" t="s">
        <v>877</v>
      </c>
      <c r="C585" s="393" t="s">
        <v>52</v>
      </c>
      <c r="D585" s="394" t="s">
        <v>878</v>
      </c>
      <c r="E585" s="395" t="s">
        <v>23</v>
      </c>
      <c r="F585" s="395" t="s">
        <v>879</v>
      </c>
      <c r="G585" s="392" t="s">
        <v>144</v>
      </c>
      <c r="H585" s="395"/>
      <c r="I585" s="396">
        <v>132</v>
      </c>
      <c r="J585" s="397">
        <v>3.11</v>
      </c>
      <c r="K585" s="392" t="s">
        <v>24</v>
      </c>
      <c r="L585" s="398">
        <f>VLOOKUP(B585,'Hồ sơ CTSV'!$B$1:$C$1037,2,0)</f>
        <v>0</v>
      </c>
      <c r="M585" s="312"/>
      <c r="N585" s="399"/>
      <c r="O585" s="180"/>
    </row>
    <row r="586" spans="1:15" s="179" customFormat="1" ht="15" customHeight="1">
      <c r="A586" s="391">
        <v>50</v>
      </c>
      <c r="B586" s="392" t="s">
        <v>880</v>
      </c>
      <c r="C586" s="393" t="s">
        <v>881</v>
      </c>
      <c r="D586" s="394" t="s">
        <v>62</v>
      </c>
      <c r="E586" s="395" t="s">
        <v>23</v>
      </c>
      <c r="F586" s="395" t="s">
        <v>628</v>
      </c>
      <c r="G586" s="392" t="s">
        <v>161</v>
      </c>
      <c r="H586" s="395"/>
      <c r="I586" s="396">
        <v>132</v>
      </c>
      <c r="J586" s="397">
        <v>3.42</v>
      </c>
      <c r="K586" s="392" t="s">
        <v>30</v>
      </c>
      <c r="L586" s="398">
        <f>VLOOKUP(B586,'Hồ sơ CTSV'!$B$1:$C$1037,2,0)</f>
        <v>0</v>
      </c>
      <c r="M586" s="312"/>
      <c r="N586" s="399"/>
      <c r="O586" s="180"/>
    </row>
    <row r="587" spans="1:15" s="179" customFormat="1" ht="15" customHeight="1">
      <c r="A587" s="391">
        <v>51</v>
      </c>
      <c r="B587" s="392" t="s">
        <v>882</v>
      </c>
      <c r="C587" s="393" t="s">
        <v>883</v>
      </c>
      <c r="D587" s="394" t="s">
        <v>62</v>
      </c>
      <c r="E587" s="395" t="s">
        <v>23</v>
      </c>
      <c r="F587" s="395" t="s">
        <v>417</v>
      </c>
      <c r="G587" s="392" t="s">
        <v>156</v>
      </c>
      <c r="H587" s="395"/>
      <c r="I587" s="396">
        <v>132</v>
      </c>
      <c r="J587" s="397">
        <v>3.48</v>
      </c>
      <c r="K587" s="392" t="s">
        <v>30</v>
      </c>
      <c r="L587" s="398">
        <f>VLOOKUP(B587,'Hồ sơ CTSV'!$B$1:$C$1037,2,0)</f>
        <v>0</v>
      </c>
      <c r="M587" s="312"/>
      <c r="N587" s="399"/>
      <c r="O587" s="180"/>
    </row>
    <row r="588" spans="1:15" s="179" customFormat="1" ht="15" customHeight="1">
      <c r="A588" s="391">
        <v>52</v>
      </c>
      <c r="B588" s="392" t="s">
        <v>888</v>
      </c>
      <c r="C588" s="393" t="s">
        <v>361</v>
      </c>
      <c r="D588" s="394" t="s">
        <v>63</v>
      </c>
      <c r="E588" s="395" t="s">
        <v>23</v>
      </c>
      <c r="F588" s="395" t="s">
        <v>754</v>
      </c>
      <c r="G588" s="392" t="s">
        <v>152</v>
      </c>
      <c r="H588" s="395"/>
      <c r="I588" s="396">
        <v>132</v>
      </c>
      <c r="J588" s="397">
        <v>3.3</v>
      </c>
      <c r="K588" s="392" t="s">
        <v>30</v>
      </c>
      <c r="L588" s="398">
        <f>VLOOKUP(B588,'Hồ sơ CTSV'!$B$1:$C$1037,2,0)</f>
        <v>0</v>
      </c>
      <c r="M588" s="312"/>
      <c r="N588" s="399"/>
      <c r="O588" s="180"/>
    </row>
    <row r="589" spans="1:15" s="179" customFormat="1" ht="15" customHeight="1">
      <c r="A589" s="391">
        <v>53</v>
      </c>
      <c r="B589" s="392" t="s">
        <v>884</v>
      </c>
      <c r="C589" s="393" t="s">
        <v>212</v>
      </c>
      <c r="D589" s="394" t="s">
        <v>186</v>
      </c>
      <c r="E589" s="395" t="s">
        <v>23</v>
      </c>
      <c r="F589" s="395" t="s">
        <v>885</v>
      </c>
      <c r="G589" s="392" t="s">
        <v>142</v>
      </c>
      <c r="H589" s="395"/>
      <c r="I589" s="396">
        <v>132</v>
      </c>
      <c r="J589" s="397">
        <v>3.6</v>
      </c>
      <c r="K589" s="392" t="s">
        <v>46</v>
      </c>
      <c r="L589" s="398">
        <f>VLOOKUP(B589,'Hồ sơ CTSV'!$B$1:$C$1037,2,0)</f>
        <v>0</v>
      </c>
      <c r="M589" s="312"/>
      <c r="N589" s="399"/>
      <c r="O589" s="180"/>
    </row>
    <row r="590" spans="1:15" s="179" customFormat="1" ht="15" customHeight="1">
      <c r="A590" s="391">
        <v>54</v>
      </c>
      <c r="B590" s="392" t="s">
        <v>886</v>
      </c>
      <c r="C590" s="393" t="s">
        <v>301</v>
      </c>
      <c r="D590" s="394" t="s">
        <v>186</v>
      </c>
      <c r="E590" s="395" t="s">
        <v>23</v>
      </c>
      <c r="F590" s="395" t="s">
        <v>887</v>
      </c>
      <c r="G590" s="392" t="s">
        <v>144</v>
      </c>
      <c r="H590" s="395"/>
      <c r="I590" s="396">
        <v>132</v>
      </c>
      <c r="J590" s="397">
        <v>2.98</v>
      </c>
      <c r="K590" s="392" t="s">
        <v>24</v>
      </c>
      <c r="L590" s="398">
        <f>VLOOKUP(B590,'Hồ sơ CTSV'!$B$1:$C$1037,2,0)</f>
        <v>0</v>
      </c>
      <c r="M590" s="312"/>
      <c r="N590" s="399"/>
      <c r="O590" s="180"/>
    </row>
    <row r="591" spans="1:15" s="179" customFormat="1" ht="15" customHeight="1">
      <c r="A591" s="391">
        <v>55</v>
      </c>
      <c r="B591" s="392" t="s">
        <v>893</v>
      </c>
      <c r="C591" s="393" t="s">
        <v>36</v>
      </c>
      <c r="D591" s="394" t="s">
        <v>188</v>
      </c>
      <c r="E591" s="395" t="s">
        <v>23</v>
      </c>
      <c r="F591" s="395" t="s">
        <v>338</v>
      </c>
      <c r="G591" s="392" t="s">
        <v>142</v>
      </c>
      <c r="H591" s="395"/>
      <c r="I591" s="396">
        <v>132</v>
      </c>
      <c r="J591" s="397">
        <v>3.72</v>
      </c>
      <c r="K591" s="392" t="s">
        <v>46</v>
      </c>
      <c r="L591" s="398">
        <f>VLOOKUP(B591,'Hồ sơ CTSV'!$B$1:$C$1037,2,0)</f>
        <v>0</v>
      </c>
      <c r="M591" s="312"/>
      <c r="N591" s="399"/>
      <c r="O591" s="180"/>
    </row>
    <row r="592" spans="1:15" s="179" customFormat="1" ht="15" customHeight="1">
      <c r="A592" s="391">
        <v>56</v>
      </c>
      <c r="B592" s="392" t="s">
        <v>894</v>
      </c>
      <c r="C592" s="393" t="s">
        <v>895</v>
      </c>
      <c r="D592" s="394" t="s">
        <v>107</v>
      </c>
      <c r="E592" s="395" t="s">
        <v>29</v>
      </c>
      <c r="F592" s="395" t="s">
        <v>896</v>
      </c>
      <c r="G592" s="392" t="s">
        <v>152</v>
      </c>
      <c r="H592" s="395"/>
      <c r="I592" s="396">
        <v>132</v>
      </c>
      <c r="J592" s="397">
        <v>3.46</v>
      </c>
      <c r="K592" s="392" t="s">
        <v>30</v>
      </c>
      <c r="L592" s="398">
        <f>VLOOKUP(B592,'Hồ sơ CTSV'!$B$1:$C$1037,2,0)</f>
        <v>0</v>
      </c>
      <c r="M592" s="312"/>
      <c r="N592" s="399"/>
      <c r="O592" s="180"/>
    </row>
    <row r="593" spans="1:15" s="179" customFormat="1" ht="15" customHeight="1">
      <c r="A593" s="391">
        <v>57</v>
      </c>
      <c r="B593" s="392" t="s">
        <v>2071</v>
      </c>
      <c r="C593" s="393" t="s">
        <v>36</v>
      </c>
      <c r="D593" s="394" t="s">
        <v>64</v>
      </c>
      <c r="E593" s="395" t="s">
        <v>23</v>
      </c>
      <c r="F593" s="401" t="s">
        <v>2557</v>
      </c>
      <c r="G593" s="392" t="s">
        <v>161</v>
      </c>
      <c r="H593" s="395"/>
      <c r="I593" s="396">
        <v>134</v>
      </c>
      <c r="J593" s="397">
        <v>3.58</v>
      </c>
      <c r="K593" s="392" t="s">
        <v>30</v>
      </c>
      <c r="L593" s="398">
        <f>VLOOKUP(B593,'Hồ sơ CTSV'!$B$1:$C$1037,2,0)</f>
        <v>0</v>
      </c>
      <c r="M593" s="312"/>
      <c r="N593" s="399"/>
      <c r="O593" s="180"/>
    </row>
    <row r="594" spans="1:15" s="179" customFormat="1" ht="15" customHeight="1">
      <c r="A594" s="391">
        <v>58</v>
      </c>
      <c r="B594" s="392" t="s">
        <v>897</v>
      </c>
      <c r="C594" s="393" t="s">
        <v>163</v>
      </c>
      <c r="D594" s="394" t="s">
        <v>189</v>
      </c>
      <c r="E594" s="395" t="s">
        <v>23</v>
      </c>
      <c r="F594" s="395" t="s">
        <v>682</v>
      </c>
      <c r="G594" s="392" t="s">
        <v>142</v>
      </c>
      <c r="H594" s="395"/>
      <c r="I594" s="396">
        <v>132</v>
      </c>
      <c r="J594" s="397">
        <v>3.67</v>
      </c>
      <c r="K594" s="392" t="s">
        <v>46</v>
      </c>
      <c r="L594" s="398">
        <f>VLOOKUP(B594,'Hồ sơ CTSV'!$B$1:$C$1037,2,0)</f>
        <v>0</v>
      </c>
      <c r="M594" s="312"/>
      <c r="N594" s="399"/>
      <c r="O594" s="180"/>
    </row>
    <row r="595" spans="1:15" s="179" customFormat="1" ht="15" customHeight="1">
      <c r="A595" s="391">
        <v>59</v>
      </c>
      <c r="B595" s="392" t="s">
        <v>898</v>
      </c>
      <c r="C595" s="393" t="s">
        <v>899</v>
      </c>
      <c r="D595" s="394" t="s">
        <v>190</v>
      </c>
      <c r="E595" s="395" t="s">
        <v>29</v>
      </c>
      <c r="F595" s="395" t="s">
        <v>900</v>
      </c>
      <c r="G595" s="392" t="s">
        <v>156</v>
      </c>
      <c r="H595" s="395"/>
      <c r="I595" s="396">
        <v>132</v>
      </c>
      <c r="J595" s="397">
        <v>3.34</v>
      </c>
      <c r="K595" s="392" t="s">
        <v>30</v>
      </c>
      <c r="L595" s="398">
        <f>VLOOKUP(B595,'Hồ sơ CTSV'!$B$1:$C$1037,2,0)</f>
        <v>0</v>
      </c>
      <c r="M595" s="312"/>
      <c r="N595" s="399"/>
      <c r="O595" s="180"/>
    </row>
    <row r="596" spans="1:15" s="179" customFormat="1" ht="15" customHeight="1">
      <c r="A596" s="391">
        <v>60</v>
      </c>
      <c r="B596" s="392" t="s">
        <v>901</v>
      </c>
      <c r="C596" s="393" t="s">
        <v>40</v>
      </c>
      <c r="D596" s="394" t="s">
        <v>215</v>
      </c>
      <c r="E596" s="395" t="s">
        <v>23</v>
      </c>
      <c r="F596" s="395" t="s">
        <v>902</v>
      </c>
      <c r="G596" s="392" t="s">
        <v>142</v>
      </c>
      <c r="H596" s="395"/>
      <c r="I596" s="396">
        <v>132</v>
      </c>
      <c r="J596" s="397">
        <v>3.47</v>
      </c>
      <c r="K596" s="392" t="s">
        <v>30</v>
      </c>
      <c r="L596" s="398">
        <f>VLOOKUP(B596,'Hồ sơ CTSV'!$B$1:$C$1037,2,0)</f>
        <v>0</v>
      </c>
      <c r="M596" s="312"/>
      <c r="N596" s="399"/>
      <c r="O596" s="180"/>
    </row>
    <row r="597" spans="1:15" s="179" customFormat="1" ht="15" customHeight="1">
      <c r="A597" s="391">
        <v>61</v>
      </c>
      <c r="B597" s="392" t="s">
        <v>903</v>
      </c>
      <c r="C597" s="393" t="s">
        <v>904</v>
      </c>
      <c r="D597" s="394" t="s">
        <v>66</v>
      </c>
      <c r="E597" s="395" t="s">
        <v>23</v>
      </c>
      <c r="F597" s="395" t="s">
        <v>905</v>
      </c>
      <c r="G597" s="392" t="s">
        <v>143</v>
      </c>
      <c r="H597" s="395"/>
      <c r="I597" s="396">
        <v>132</v>
      </c>
      <c r="J597" s="397">
        <v>3.7</v>
      </c>
      <c r="K597" s="392" t="s">
        <v>46</v>
      </c>
      <c r="L597" s="398">
        <f>VLOOKUP(B597,'Hồ sơ CTSV'!$B$1:$C$1037,2,0)</f>
        <v>0</v>
      </c>
      <c r="M597" s="312"/>
      <c r="N597" s="399"/>
      <c r="O597" s="180"/>
    </row>
    <row r="598" spans="1:15" s="179" customFormat="1" ht="15" customHeight="1">
      <c r="A598" s="391">
        <v>62</v>
      </c>
      <c r="B598" s="392" t="s">
        <v>906</v>
      </c>
      <c r="C598" s="393" t="s">
        <v>907</v>
      </c>
      <c r="D598" s="394" t="s">
        <v>66</v>
      </c>
      <c r="E598" s="395" t="s">
        <v>23</v>
      </c>
      <c r="F598" s="395" t="s">
        <v>302</v>
      </c>
      <c r="G598" s="392" t="s">
        <v>156</v>
      </c>
      <c r="H598" s="395"/>
      <c r="I598" s="396">
        <v>132</v>
      </c>
      <c r="J598" s="397">
        <v>3.77</v>
      </c>
      <c r="K598" s="392" t="s">
        <v>46</v>
      </c>
      <c r="L598" s="398">
        <f>VLOOKUP(B598,'Hồ sơ CTSV'!$B$1:$C$1037,2,0)</f>
        <v>0</v>
      </c>
      <c r="M598" s="312"/>
      <c r="N598" s="399"/>
      <c r="O598" s="180"/>
    </row>
    <row r="599" spans="1:15" s="179" customFormat="1" ht="15" customHeight="1">
      <c r="A599" s="391">
        <v>63</v>
      </c>
      <c r="B599" s="392" t="s">
        <v>908</v>
      </c>
      <c r="C599" s="393" t="s">
        <v>909</v>
      </c>
      <c r="D599" s="394" t="s">
        <v>315</v>
      </c>
      <c r="E599" s="395" t="s">
        <v>29</v>
      </c>
      <c r="F599" s="395" t="s">
        <v>910</v>
      </c>
      <c r="G599" s="392" t="s">
        <v>216</v>
      </c>
      <c r="H599" s="395"/>
      <c r="I599" s="396">
        <v>132</v>
      </c>
      <c r="J599" s="397">
        <v>2.97</v>
      </c>
      <c r="K599" s="392" t="s">
        <v>24</v>
      </c>
      <c r="L599" s="398">
        <f>VLOOKUP(B599,'Hồ sơ CTSV'!$B$1:$C$1037,2,0)</f>
        <v>0</v>
      </c>
      <c r="M599" s="312"/>
      <c r="N599" s="399"/>
      <c r="O599" s="180"/>
    </row>
    <row r="600" spans="1:15" s="179" customFormat="1" ht="15" customHeight="1">
      <c r="A600" s="391">
        <v>64</v>
      </c>
      <c r="B600" s="392" t="s">
        <v>911</v>
      </c>
      <c r="C600" s="393" t="s">
        <v>31</v>
      </c>
      <c r="D600" s="394" t="s">
        <v>68</v>
      </c>
      <c r="E600" s="395" t="s">
        <v>23</v>
      </c>
      <c r="F600" s="395" t="s">
        <v>912</v>
      </c>
      <c r="G600" s="392" t="s">
        <v>144</v>
      </c>
      <c r="H600" s="395"/>
      <c r="I600" s="396">
        <v>132</v>
      </c>
      <c r="J600" s="397">
        <v>3.24</v>
      </c>
      <c r="K600" s="392" t="s">
        <v>30</v>
      </c>
      <c r="L600" s="398">
        <f>VLOOKUP(B600,'Hồ sơ CTSV'!$B$1:$C$1037,2,0)</f>
        <v>0</v>
      </c>
      <c r="M600" s="312"/>
      <c r="N600" s="402"/>
      <c r="O600" s="180"/>
    </row>
    <row r="601" spans="1:15" s="179" customFormat="1" ht="15" customHeight="1">
      <c r="A601" s="391">
        <v>65</v>
      </c>
      <c r="B601" s="392" t="s">
        <v>935</v>
      </c>
      <c r="C601" s="393" t="s">
        <v>324</v>
      </c>
      <c r="D601" s="394" t="s">
        <v>78</v>
      </c>
      <c r="E601" s="395" t="s">
        <v>23</v>
      </c>
      <c r="F601" s="395" t="s">
        <v>685</v>
      </c>
      <c r="G601" s="392" t="s">
        <v>144</v>
      </c>
      <c r="H601" s="395"/>
      <c r="I601" s="396">
        <v>132</v>
      </c>
      <c r="J601" s="397">
        <v>2.98</v>
      </c>
      <c r="K601" s="392" t="s">
        <v>24</v>
      </c>
      <c r="L601" s="398">
        <f>VLOOKUP(B601,'Hồ sơ CTSV'!$B$1:$C$1037,2,0)</f>
        <v>0</v>
      </c>
      <c r="M601" s="312"/>
      <c r="N601" s="399"/>
      <c r="O601" s="180"/>
    </row>
    <row r="602" spans="1:15" s="179" customFormat="1" ht="15" customHeight="1">
      <c r="A602" s="391">
        <v>66</v>
      </c>
      <c r="B602" s="392" t="s">
        <v>948</v>
      </c>
      <c r="C602" s="393" t="s">
        <v>217</v>
      </c>
      <c r="D602" s="394" t="s">
        <v>81</v>
      </c>
      <c r="E602" s="395" t="s">
        <v>23</v>
      </c>
      <c r="F602" s="395" t="s">
        <v>949</v>
      </c>
      <c r="G602" s="392" t="s">
        <v>156</v>
      </c>
      <c r="H602" s="395"/>
      <c r="I602" s="396">
        <v>132</v>
      </c>
      <c r="J602" s="397">
        <v>3.09</v>
      </c>
      <c r="K602" s="392" t="s">
        <v>24</v>
      </c>
      <c r="L602" s="398">
        <f>VLOOKUP(B602,'Hồ sơ CTSV'!$B$1:$C$1037,2,0)</f>
        <v>0</v>
      </c>
      <c r="M602" s="312"/>
      <c r="N602" s="399"/>
      <c r="O602" s="180"/>
    </row>
    <row r="603" spans="1:15" s="179" customFormat="1" ht="15" customHeight="1">
      <c r="A603" s="391">
        <v>67</v>
      </c>
      <c r="B603" s="392" t="s">
        <v>913</v>
      </c>
      <c r="C603" s="393" t="s">
        <v>44</v>
      </c>
      <c r="D603" s="394" t="s">
        <v>344</v>
      </c>
      <c r="E603" s="395" t="s">
        <v>23</v>
      </c>
      <c r="F603" s="395" t="s">
        <v>323</v>
      </c>
      <c r="G603" s="392" t="s">
        <v>156</v>
      </c>
      <c r="H603" s="395"/>
      <c r="I603" s="396">
        <v>132</v>
      </c>
      <c r="J603" s="397">
        <v>3.58</v>
      </c>
      <c r="K603" s="392" t="s">
        <v>30</v>
      </c>
      <c r="L603" s="398">
        <f>VLOOKUP(B603,'Hồ sơ CTSV'!$B$1:$C$1037,2,0)</f>
        <v>0</v>
      </c>
      <c r="M603" s="312"/>
      <c r="N603" s="399"/>
      <c r="O603" s="180"/>
    </row>
    <row r="604" spans="1:15" s="179" customFormat="1" ht="15" customHeight="1">
      <c r="A604" s="391">
        <v>68</v>
      </c>
      <c r="B604" s="392" t="s">
        <v>917</v>
      </c>
      <c r="C604" s="393" t="s">
        <v>44</v>
      </c>
      <c r="D604" s="394" t="s">
        <v>918</v>
      </c>
      <c r="E604" s="395" t="s">
        <v>23</v>
      </c>
      <c r="F604" s="395" t="s">
        <v>314</v>
      </c>
      <c r="G604" s="392" t="s">
        <v>142</v>
      </c>
      <c r="H604" s="395"/>
      <c r="I604" s="396">
        <v>132</v>
      </c>
      <c r="J604" s="397">
        <v>3.22</v>
      </c>
      <c r="K604" s="392" t="s">
        <v>30</v>
      </c>
      <c r="L604" s="398">
        <f>VLOOKUP(B604,'Hồ sơ CTSV'!$B$1:$C$1037,2,0)</f>
        <v>0</v>
      </c>
      <c r="M604" s="312"/>
      <c r="N604" s="399"/>
      <c r="O604" s="180"/>
    </row>
    <row r="605" spans="1:15" s="179" customFormat="1" ht="15" customHeight="1">
      <c r="A605" s="391">
        <v>69</v>
      </c>
      <c r="B605" s="392" t="s">
        <v>919</v>
      </c>
      <c r="C605" s="393" t="s">
        <v>128</v>
      </c>
      <c r="D605" s="394" t="s">
        <v>71</v>
      </c>
      <c r="E605" s="395" t="s">
        <v>23</v>
      </c>
      <c r="F605" s="395" t="s">
        <v>920</v>
      </c>
      <c r="G605" s="392" t="s">
        <v>142</v>
      </c>
      <c r="H605" s="395"/>
      <c r="I605" s="396">
        <v>132</v>
      </c>
      <c r="J605" s="397">
        <v>3.05</v>
      </c>
      <c r="K605" s="392" t="s">
        <v>24</v>
      </c>
      <c r="L605" s="398">
        <f>VLOOKUP(B605,'Hồ sơ CTSV'!$B$1:$C$1037,2,0)</f>
        <v>0</v>
      </c>
      <c r="M605" s="312"/>
      <c r="N605" s="399"/>
      <c r="O605" s="180"/>
    </row>
    <row r="606" spans="1:15" s="179" customFormat="1" ht="15" customHeight="1">
      <c r="A606" s="391">
        <v>70</v>
      </c>
      <c r="B606" s="392" t="s">
        <v>914</v>
      </c>
      <c r="C606" s="393" t="s">
        <v>915</v>
      </c>
      <c r="D606" s="394" t="s">
        <v>191</v>
      </c>
      <c r="E606" s="395" t="s">
        <v>29</v>
      </c>
      <c r="F606" s="395" t="s">
        <v>916</v>
      </c>
      <c r="G606" s="392" t="s">
        <v>216</v>
      </c>
      <c r="H606" s="395"/>
      <c r="I606" s="396">
        <v>132</v>
      </c>
      <c r="J606" s="397">
        <v>3.79</v>
      </c>
      <c r="K606" s="392" t="s">
        <v>46</v>
      </c>
      <c r="L606" s="398">
        <f>VLOOKUP(B606,'Hồ sơ CTSV'!$B$1:$C$1037,2,0)</f>
        <v>0</v>
      </c>
      <c r="M606" s="312"/>
      <c r="N606" s="399"/>
      <c r="O606" s="180"/>
    </row>
    <row r="607" spans="1:15" s="179" customFormat="1" ht="15" customHeight="1">
      <c r="A607" s="391">
        <v>71</v>
      </c>
      <c r="B607" s="392" t="s">
        <v>921</v>
      </c>
      <c r="C607" s="393" t="s">
        <v>922</v>
      </c>
      <c r="D607" s="394" t="s">
        <v>218</v>
      </c>
      <c r="E607" s="395" t="s">
        <v>23</v>
      </c>
      <c r="F607" s="395" t="s">
        <v>923</v>
      </c>
      <c r="G607" s="392" t="s">
        <v>161</v>
      </c>
      <c r="H607" s="395"/>
      <c r="I607" s="396">
        <v>132</v>
      </c>
      <c r="J607" s="397">
        <v>3.33</v>
      </c>
      <c r="K607" s="392" t="s">
        <v>30</v>
      </c>
      <c r="L607" s="398">
        <f>VLOOKUP(B607,'Hồ sơ CTSV'!$B$1:$C$1037,2,0)</f>
        <v>0</v>
      </c>
      <c r="M607" s="312"/>
      <c r="N607" s="399"/>
      <c r="O607" s="180"/>
    </row>
    <row r="608" spans="1:15" s="179" customFormat="1" ht="15" customHeight="1">
      <c r="A608" s="391">
        <v>72</v>
      </c>
      <c r="B608" s="392" t="s">
        <v>924</v>
      </c>
      <c r="C608" s="393" t="s">
        <v>87</v>
      </c>
      <c r="D608" s="394" t="s">
        <v>925</v>
      </c>
      <c r="E608" s="395" t="s">
        <v>23</v>
      </c>
      <c r="F608" s="395" t="s">
        <v>866</v>
      </c>
      <c r="G608" s="392" t="s">
        <v>142</v>
      </c>
      <c r="H608" s="395"/>
      <c r="I608" s="396">
        <v>132</v>
      </c>
      <c r="J608" s="397">
        <v>3.32</v>
      </c>
      <c r="K608" s="392" t="s">
        <v>30</v>
      </c>
      <c r="L608" s="398">
        <f>VLOOKUP(B608,'Hồ sơ CTSV'!$B$1:$C$1037,2,0)</f>
        <v>0</v>
      </c>
      <c r="M608" s="312"/>
      <c r="N608" s="399"/>
      <c r="O608" s="180"/>
    </row>
    <row r="609" spans="1:15" s="179" customFormat="1" ht="15" customHeight="1">
      <c r="A609" s="391">
        <v>73</v>
      </c>
      <c r="B609" s="392" t="s">
        <v>926</v>
      </c>
      <c r="C609" s="393" t="s">
        <v>93</v>
      </c>
      <c r="D609" s="394" t="s">
        <v>73</v>
      </c>
      <c r="E609" s="395" t="s">
        <v>23</v>
      </c>
      <c r="F609" s="395" t="s">
        <v>927</v>
      </c>
      <c r="G609" s="392" t="s">
        <v>142</v>
      </c>
      <c r="H609" s="395"/>
      <c r="I609" s="396">
        <v>132</v>
      </c>
      <c r="J609" s="397">
        <v>3.19</v>
      </c>
      <c r="K609" s="392" t="s">
        <v>24</v>
      </c>
      <c r="L609" s="398">
        <f>VLOOKUP(B609,'Hồ sơ CTSV'!$B$1:$C$1037,2,0)</f>
        <v>0</v>
      </c>
      <c r="M609" s="312"/>
      <c r="N609" s="399"/>
      <c r="O609" s="180"/>
    </row>
    <row r="610" spans="1:15" s="179" customFormat="1" ht="15" customHeight="1">
      <c r="A610" s="391">
        <v>74</v>
      </c>
      <c r="B610" s="392" t="s">
        <v>928</v>
      </c>
      <c r="C610" s="393" t="s">
        <v>44</v>
      </c>
      <c r="D610" s="394" t="s">
        <v>73</v>
      </c>
      <c r="E610" s="395" t="s">
        <v>23</v>
      </c>
      <c r="F610" s="395" t="s">
        <v>766</v>
      </c>
      <c r="G610" s="392" t="s">
        <v>152</v>
      </c>
      <c r="H610" s="395"/>
      <c r="I610" s="396">
        <v>132</v>
      </c>
      <c r="J610" s="397">
        <v>3.46</v>
      </c>
      <c r="K610" s="392" t="s">
        <v>30</v>
      </c>
      <c r="L610" s="398">
        <f>VLOOKUP(B610,'Hồ sơ CTSV'!$B$1:$C$1037,2,0)</f>
        <v>0</v>
      </c>
      <c r="M610" s="312"/>
      <c r="N610" s="399"/>
      <c r="O610" s="180"/>
    </row>
    <row r="611" spans="1:15" s="179" customFormat="1" ht="15" customHeight="1">
      <c r="A611" s="391">
        <v>75</v>
      </c>
      <c r="B611" s="392" t="s">
        <v>931</v>
      </c>
      <c r="C611" s="393" t="s">
        <v>92</v>
      </c>
      <c r="D611" s="394" t="s">
        <v>76</v>
      </c>
      <c r="E611" s="395" t="s">
        <v>23</v>
      </c>
      <c r="F611" s="395" t="s">
        <v>336</v>
      </c>
      <c r="G611" s="392" t="s">
        <v>142</v>
      </c>
      <c r="H611" s="395"/>
      <c r="I611" s="396">
        <v>132</v>
      </c>
      <c r="J611" s="397">
        <v>3.34</v>
      </c>
      <c r="K611" s="392" t="s">
        <v>30</v>
      </c>
      <c r="L611" s="398">
        <f>VLOOKUP(B611,'Hồ sơ CTSV'!$B$1:$C$1037,2,0)</f>
        <v>0</v>
      </c>
      <c r="M611" s="312"/>
      <c r="N611" s="399"/>
      <c r="O611" s="180"/>
    </row>
    <row r="612" spans="1:15" s="179" customFormat="1" ht="15" customHeight="1">
      <c r="A612" s="391">
        <v>76</v>
      </c>
      <c r="B612" s="392" t="s">
        <v>932</v>
      </c>
      <c r="C612" s="393" t="s">
        <v>933</v>
      </c>
      <c r="D612" s="394" t="s">
        <v>76</v>
      </c>
      <c r="E612" s="395" t="s">
        <v>23</v>
      </c>
      <c r="F612" s="395" t="s">
        <v>934</v>
      </c>
      <c r="G612" s="392" t="s">
        <v>156</v>
      </c>
      <c r="H612" s="395"/>
      <c r="I612" s="396">
        <v>132</v>
      </c>
      <c r="J612" s="397">
        <v>3.65</v>
      </c>
      <c r="K612" s="392" t="s">
        <v>46</v>
      </c>
      <c r="L612" s="398">
        <f>VLOOKUP(B612,'Hồ sơ CTSV'!$B$1:$C$1037,2,0)</f>
        <v>0</v>
      </c>
      <c r="M612" s="312"/>
      <c r="N612" s="399"/>
      <c r="O612" s="180"/>
    </row>
    <row r="613" spans="1:15" s="179" customFormat="1" ht="15" customHeight="1">
      <c r="A613" s="391">
        <v>77</v>
      </c>
      <c r="B613" s="392" t="s">
        <v>929</v>
      </c>
      <c r="C613" s="393" t="s">
        <v>930</v>
      </c>
      <c r="D613" s="394" t="s">
        <v>74</v>
      </c>
      <c r="E613" s="395" t="s">
        <v>23</v>
      </c>
      <c r="F613" s="395" t="s">
        <v>273</v>
      </c>
      <c r="G613" s="392" t="s">
        <v>144</v>
      </c>
      <c r="H613" s="395"/>
      <c r="I613" s="396">
        <v>132</v>
      </c>
      <c r="J613" s="397">
        <v>3.34</v>
      </c>
      <c r="K613" s="392" t="s">
        <v>30</v>
      </c>
      <c r="L613" s="398">
        <f>VLOOKUP(B613,'Hồ sơ CTSV'!$B$1:$C$1037,2,0)</f>
        <v>0</v>
      </c>
      <c r="M613" s="312"/>
      <c r="N613" s="399"/>
      <c r="O613" s="180"/>
    </row>
    <row r="614" spans="1:15" s="179" customFormat="1" ht="15" customHeight="1">
      <c r="A614" s="391">
        <v>78</v>
      </c>
      <c r="B614" s="392" t="s">
        <v>936</v>
      </c>
      <c r="C614" s="393" t="s">
        <v>87</v>
      </c>
      <c r="D614" s="394" t="s">
        <v>79</v>
      </c>
      <c r="E614" s="395" t="s">
        <v>23</v>
      </c>
      <c r="F614" s="395" t="s">
        <v>750</v>
      </c>
      <c r="G614" s="392" t="s">
        <v>142</v>
      </c>
      <c r="H614" s="395"/>
      <c r="I614" s="396">
        <v>132</v>
      </c>
      <c r="J614" s="397">
        <v>3.27</v>
      </c>
      <c r="K614" s="392" t="s">
        <v>30</v>
      </c>
      <c r="L614" s="398">
        <f>VLOOKUP(B614,'Hồ sơ CTSV'!$B$1:$C$1037,2,0)</f>
        <v>0</v>
      </c>
      <c r="M614" s="312"/>
      <c r="N614" s="399"/>
      <c r="O614" s="180"/>
    </row>
    <row r="615" spans="1:15" s="179" customFormat="1" ht="15" customHeight="1">
      <c r="A615" s="391">
        <v>79</v>
      </c>
      <c r="B615" s="392" t="s">
        <v>938</v>
      </c>
      <c r="C615" s="393" t="s">
        <v>175</v>
      </c>
      <c r="D615" s="394" t="s">
        <v>79</v>
      </c>
      <c r="E615" s="395" t="s">
        <v>23</v>
      </c>
      <c r="F615" s="395" t="s">
        <v>887</v>
      </c>
      <c r="G615" s="392" t="s">
        <v>216</v>
      </c>
      <c r="H615" s="395"/>
      <c r="I615" s="396">
        <v>132</v>
      </c>
      <c r="J615" s="397">
        <v>3.6</v>
      </c>
      <c r="K615" s="392" t="s">
        <v>46</v>
      </c>
      <c r="L615" s="398">
        <f>VLOOKUP(B615,'Hồ sơ CTSV'!$B$1:$C$1037,2,0)</f>
        <v>0</v>
      </c>
      <c r="M615" s="312"/>
      <c r="N615" s="399"/>
      <c r="O615" s="180"/>
    </row>
    <row r="616" spans="1:15" s="179" customFormat="1" ht="15" customHeight="1">
      <c r="A616" s="391">
        <v>80</v>
      </c>
      <c r="B616" s="392" t="s">
        <v>939</v>
      </c>
      <c r="C616" s="393" t="s">
        <v>940</v>
      </c>
      <c r="D616" s="394" t="s">
        <v>79</v>
      </c>
      <c r="E616" s="395" t="s">
        <v>23</v>
      </c>
      <c r="F616" s="395" t="s">
        <v>676</v>
      </c>
      <c r="G616" s="392" t="s">
        <v>156</v>
      </c>
      <c r="H616" s="395"/>
      <c r="I616" s="396">
        <v>132</v>
      </c>
      <c r="J616" s="397">
        <v>3.32</v>
      </c>
      <c r="K616" s="392" t="s">
        <v>30</v>
      </c>
      <c r="L616" s="398">
        <f>VLOOKUP(B616,'Hồ sơ CTSV'!$B$1:$C$1037,2,0)</f>
        <v>0</v>
      </c>
      <c r="M616" s="312"/>
      <c r="N616" s="399"/>
      <c r="O616" s="180"/>
    </row>
    <row r="617" spans="1:15" s="179" customFormat="1" ht="15" customHeight="1">
      <c r="A617" s="391">
        <v>81</v>
      </c>
      <c r="B617" s="392" t="s">
        <v>941</v>
      </c>
      <c r="C617" s="393" t="s">
        <v>44</v>
      </c>
      <c r="D617" s="394" t="s">
        <v>79</v>
      </c>
      <c r="E617" s="395" t="s">
        <v>23</v>
      </c>
      <c r="F617" s="395" t="s">
        <v>630</v>
      </c>
      <c r="G617" s="392" t="s">
        <v>142</v>
      </c>
      <c r="H617" s="395"/>
      <c r="I617" s="396">
        <v>132</v>
      </c>
      <c r="J617" s="397">
        <v>3.4</v>
      </c>
      <c r="K617" s="392" t="s">
        <v>30</v>
      </c>
      <c r="L617" s="398">
        <f>VLOOKUP(B617,'Hồ sơ CTSV'!$B$1:$C$1037,2,0)</f>
        <v>0</v>
      </c>
      <c r="M617" s="312"/>
      <c r="N617" s="399"/>
      <c r="O617" s="180"/>
    </row>
    <row r="618" spans="1:15" s="179" customFormat="1" ht="15" customHeight="1">
      <c r="A618" s="391">
        <v>82</v>
      </c>
      <c r="B618" s="392" t="s">
        <v>942</v>
      </c>
      <c r="C618" s="393" t="s">
        <v>943</v>
      </c>
      <c r="D618" s="394" t="s">
        <v>79</v>
      </c>
      <c r="E618" s="395" t="s">
        <v>23</v>
      </c>
      <c r="F618" s="395" t="s">
        <v>604</v>
      </c>
      <c r="G618" s="392" t="s">
        <v>142</v>
      </c>
      <c r="H618" s="395"/>
      <c r="I618" s="396">
        <v>132</v>
      </c>
      <c r="J618" s="397">
        <v>3.39</v>
      </c>
      <c r="K618" s="392" t="s">
        <v>30</v>
      </c>
      <c r="L618" s="398">
        <f>VLOOKUP(B618,'Hồ sơ CTSV'!$B$1:$C$1037,2,0)</f>
        <v>0</v>
      </c>
      <c r="M618" s="312"/>
      <c r="N618" s="399"/>
      <c r="O618" s="180"/>
    </row>
    <row r="619" spans="1:15" s="179" customFormat="1" ht="15" customHeight="1">
      <c r="A619" s="391">
        <v>83</v>
      </c>
      <c r="B619" s="392" t="s">
        <v>944</v>
      </c>
      <c r="C619" s="393" t="s">
        <v>217</v>
      </c>
      <c r="D619" s="394" t="s">
        <v>80</v>
      </c>
      <c r="E619" s="395" t="s">
        <v>23</v>
      </c>
      <c r="F619" s="395" t="s">
        <v>340</v>
      </c>
      <c r="G619" s="392" t="s">
        <v>154</v>
      </c>
      <c r="H619" s="395"/>
      <c r="I619" s="396">
        <v>132</v>
      </c>
      <c r="J619" s="397">
        <v>3.02</v>
      </c>
      <c r="K619" s="392" t="s">
        <v>24</v>
      </c>
      <c r="L619" s="398">
        <f>VLOOKUP(B619,'Hồ sơ CTSV'!$B$1:$C$1037,2,0)</f>
        <v>0</v>
      </c>
      <c r="M619" s="312"/>
      <c r="N619" s="399"/>
      <c r="O619" s="180"/>
    </row>
    <row r="620" spans="1:15" s="179" customFormat="1" ht="15" customHeight="1">
      <c r="A620" s="391">
        <v>84</v>
      </c>
      <c r="B620" s="392" t="s">
        <v>945</v>
      </c>
      <c r="C620" s="393" t="s">
        <v>946</v>
      </c>
      <c r="D620" s="394" t="s">
        <v>80</v>
      </c>
      <c r="E620" s="395" t="s">
        <v>23</v>
      </c>
      <c r="F620" s="395" t="s">
        <v>947</v>
      </c>
      <c r="G620" s="392" t="s">
        <v>161</v>
      </c>
      <c r="H620" s="395"/>
      <c r="I620" s="396">
        <v>132</v>
      </c>
      <c r="J620" s="397">
        <v>3.22</v>
      </c>
      <c r="K620" s="392" t="s">
        <v>30</v>
      </c>
      <c r="L620" s="398">
        <f>VLOOKUP(B620,'Hồ sơ CTSV'!$B$1:$C$1037,2,0)</f>
        <v>0</v>
      </c>
      <c r="M620" s="312"/>
      <c r="N620" s="399"/>
      <c r="O620" s="180"/>
    </row>
    <row r="621" spans="1:15" s="179" customFormat="1" ht="15" customHeight="1">
      <c r="A621" s="391">
        <v>85</v>
      </c>
      <c r="B621" s="392" t="s">
        <v>953</v>
      </c>
      <c r="C621" s="393" t="s">
        <v>954</v>
      </c>
      <c r="D621" s="394" t="s">
        <v>200</v>
      </c>
      <c r="E621" s="395" t="s">
        <v>23</v>
      </c>
      <c r="F621" s="395" t="s">
        <v>284</v>
      </c>
      <c r="G621" s="392" t="s">
        <v>2585</v>
      </c>
      <c r="H621" s="395"/>
      <c r="I621" s="396">
        <v>132</v>
      </c>
      <c r="J621" s="397">
        <v>2.86</v>
      </c>
      <c r="K621" s="392" t="s">
        <v>24</v>
      </c>
      <c r="L621" s="398">
        <f>VLOOKUP(B621,'Hồ sơ CTSV'!$B$1:$C$1037,2,0)</f>
        <v>0</v>
      </c>
      <c r="M621" s="312"/>
      <c r="N621" s="399"/>
      <c r="O621" s="180"/>
    </row>
    <row r="622" spans="1:15" s="179" customFormat="1" ht="15" customHeight="1">
      <c r="A622" s="391">
        <v>86</v>
      </c>
      <c r="B622" s="392" t="s">
        <v>955</v>
      </c>
      <c r="C622" s="393" t="s">
        <v>956</v>
      </c>
      <c r="D622" s="394" t="s">
        <v>200</v>
      </c>
      <c r="E622" s="395" t="s">
        <v>23</v>
      </c>
      <c r="F622" s="395" t="s">
        <v>957</v>
      </c>
      <c r="G622" s="392" t="s">
        <v>144</v>
      </c>
      <c r="H622" s="395"/>
      <c r="I622" s="396">
        <v>132</v>
      </c>
      <c r="J622" s="397">
        <v>3.33</v>
      </c>
      <c r="K622" s="392" t="s">
        <v>30</v>
      </c>
      <c r="L622" s="398">
        <f>VLOOKUP(B622,'Hồ sơ CTSV'!$B$1:$C$1037,2,0)</f>
        <v>0</v>
      </c>
      <c r="M622" s="312"/>
      <c r="N622" s="399"/>
      <c r="O622" s="180"/>
    </row>
    <row r="623" spans="1:15" s="179" customFormat="1" ht="15" customHeight="1">
      <c r="A623" s="391">
        <v>87</v>
      </c>
      <c r="B623" s="403" t="s">
        <v>958</v>
      </c>
      <c r="C623" s="216" t="s">
        <v>956</v>
      </c>
      <c r="D623" s="404" t="s">
        <v>200</v>
      </c>
      <c r="E623" s="405" t="s">
        <v>23</v>
      </c>
      <c r="F623" s="405" t="s">
        <v>587</v>
      </c>
      <c r="G623" s="403" t="s">
        <v>161</v>
      </c>
      <c r="H623" s="405"/>
      <c r="I623" s="406">
        <v>132</v>
      </c>
      <c r="J623" s="407">
        <v>3.66</v>
      </c>
      <c r="K623" s="403" t="s">
        <v>46</v>
      </c>
      <c r="L623" s="408">
        <f>VLOOKUP(B623,'Hồ sơ CTSV'!$B$1:$C$1037,2,0)</f>
        <v>0</v>
      </c>
      <c r="M623" s="312"/>
      <c r="N623" s="409"/>
      <c r="O623" s="180"/>
    </row>
    <row r="624" spans="1:15" s="181" customFormat="1" ht="16.5" customHeight="1">
      <c r="A624" s="327" t="s">
        <v>257</v>
      </c>
      <c r="B624" s="328"/>
      <c r="C624" s="328"/>
      <c r="D624" s="328"/>
      <c r="E624" s="328"/>
      <c r="F624" s="328"/>
      <c r="G624" s="328"/>
      <c r="H624" s="328"/>
      <c r="I624" s="328"/>
      <c r="J624" s="328"/>
      <c r="K624" s="328"/>
      <c r="L624" s="329"/>
      <c r="M624" s="312"/>
      <c r="N624" s="330"/>
      <c r="O624" s="185"/>
    </row>
    <row r="625" spans="1:15" s="179" customFormat="1" ht="15" customHeight="1">
      <c r="A625" s="331">
        <v>1</v>
      </c>
      <c r="B625" s="332" t="s">
        <v>2079</v>
      </c>
      <c r="C625" s="312" t="s">
        <v>2080</v>
      </c>
      <c r="D625" s="333" t="s">
        <v>25</v>
      </c>
      <c r="E625" s="334" t="s">
        <v>23</v>
      </c>
      <c r="F625" s="334" t="s">
        <v>2475</v>
      </c>
      <c r="G625" s="332" t="s">
        <v>154</v>
      </c>
      <c r="H625" s="334"/>
      <c r="I625" s="331">
        <v>132</v>
      </c>
      <c r="J625" s="335">
        <v>2.89</v>
      </c>
      <c r="K625" s="332" t="s">
        <v>24</v>
      </c>
      <c r="L625" s="336">
        <f>VLOOKUP(B625,'Hồ sơ CTSV'!$B$1:$C$1037,2,0)</f>
        <v>0</v>
      </c>
      <c r="M625" s="312"/>
      <c r="N625" s="362"/>
      <c r="O625" s="180">
        <f>COUNTIF($K$625:$K$736,"Xuất sắc")</f>
        <v>2</v>
      </c>
    </row>
    <row r="626" spans="1:15" s="179" customFormat="1" ht="15" customHeight="1">
      <c r="A626" s="338">
        <v>2</v>
      </c>
      <c r="B626" s="339" t="s">
        <v>2227</v>
      </c>
      <c r="C626" s="340" t="s">
        <v>2228</v>
      </c>
      <c r="D626" s="341" t="s">
        <v>25</v>
      </c>
      <c r="E626" s="342" t="s">
        <v>29</v>
      </c>
      <c r="F626" s="342" t="s">
        <v>2385</v>
      </c>
      <c r="G626" s="339" t="s">
        <v>144</v>
      </c>
      <c r="H626" s="342"/>
      <c r="I626" s="338">
        <v>132</v>
      </c>
      <c r="J626" s="343">
        <v>2.64</v>
      </c>
      <c r="K626" s="339" t="s">
        <v>24</v>
      </c>
      <c r="L626" s="344">
        <f>VLOOKUP(B626,'Hồ sơ CTSV'!$B$1:$C$1037,2,0)</f>
        <v>0</v>
      </c>
      <c r="M626" s="312"/>
      <c r="N626" s="369"/>
      <c r="O626" s="180">
        <f>COUNTIF($K$625:$K$736,"Giỏi")</f>
        <v>15</v>
      </c>
    </row>
    <row r="627" spans="1:15" s="179" customFormat="1" ht="15" customHeight="1">
      <c r="A627" s="338">
        <v>3</v>
      </c>
      <c r="B627" s="339" t="s">
        <v>2229</v>
      </c>
      <c r="C627" s="340" t="s">
        <v>2230</v>
      </c>
      <c r="D627" s="341" t="s">
        <v>25</v>
      </c>
      <c r="E627" s="342" t="s">
        <v>23</v>
      </c>
      <c r="F627" s="342" t="s">
        <v>2376</v>
      </c>
      <c r="G627" s="339" t="s">
        <v>156</v>
      </c>
      <c r="H627" s="342"/>
      <c r="I627" s="338">
        <v>132</v>
      </c>
      <c r="J627" s="343">
        <v>2.95</v>
      </c>
      <c r="K627" s="339" t="s">
        <v>24</v>
      </c>
      <c r="L627" s="344">
        <f>VLOOKUP(B627,'Hồ sơ CTSV'!$B$1:$C$1037,2,0)</f>
        <v>0</v>
      </c>
      <c r="M627" s="312"/>
      <c r="N627" s="369"/>
      <c r="O627" s="180">
        <f>COUNTIF($K$625:$K$736,"Khá")</f>
        <v>74</v>
      </c>
    </row>
    <row r="628" spans="1:15" s="179" customFormat="1" ht="15" customHeight="1">
      <c r="A628" s="338">
        <v>4</v>
      </c>
      <c r="B628" s="339" t="s">
        <v>2150</v>
      </c>
      <c r="C628" s="340" t="s">
        <v>2151</v>
      </c>
      <c r="D628" s="341" t="s">
        <v>28</v>
      </c>
      <c r="E628" s="342" t="s">
        <v>23</v>
      </c>
      <c r="F628" s="342" t="s">
        <v>2558</v>
      </c>
      <c r="G628" s="339" t="s">
        <v>144</v>
      </c>
      <c r="H628" s="342"/>
      <c r="I628" s="338">
        <v>132</v>
      </c>
      <c r="J628" s="343">
        <v>2.76</v>
      </c>
      <c r="K628" s="339" t="s">
        <v>24</v>
      </c>
      <c r="L628" s="344">
        <f>VLOOKUP(B628,'Hồ sơ CTSV'!$B$1:$C$1037,2,0)</f>
        <v>0</v>
      </c>
      <c r="M628" s="312"/>
      <c r="N628" s="369"/>
      <c r="O628" s="180">
        <f>COUNTIF($K$625:$K$736,"Trung bình")</f>
        <v>21</v>
      </c>
    </row>
    <row r="629" spans="1:15" s="179" customFormat="1" ht="15" customHeight="1">
      <c r="A629" s="338">
        <v>5</v>
      </c>
      <c r="B629" s="339" t="s">
        <v>2083</v>
      </c>
      <c r="C629" s="340" t="s">
        <v>2084</v>
      </c>
      <c r="D629" s="341" t="s">
        <v>249</v>
      </c>
      <c r="E629" s="342" t="s">
        <v>23</v>
      </c>
      <c r="F629" s="342" t="s">
        <v>297</v>
      </c>
      <c r="G629" s="339" t="s">
        <v>144</v>
      </c>
      <c r="H629" s="342"/>
      <c r="I629" s="338">
        <v>132</v>
      </c>
      <c r="J629" s="343">
        <v>3.77</v>
      </c>
      <c r="K629" s="339" t="s">
        <v>46</v>
      </c>
      <c r="L629" s="344">
        <f>VLOOKUP(B629,'Hồ sơ CTSV'!$B$1:$C$1037,2,0)</f>
        <v>0</v>
      </c>
      <c r="M629" s="312"/>
      <c r="N629" s="369"/>
      <c r="O629" s="186">
        <f>SUM(O625:O628)</f>
        <v>112</v>
      </c>
    </row>
    <row r="630" spans="1:15" s="179" customFormat="1" ht="15" customHeight="1">
      <c r="A630" s="338">
        <v>6</v>
      </c>
      <c r="B630" s="339" t="s">
        <v>2152</v>
      </c>
      <c r="C630" s="340" t="s">
        <v>40</v>
      </c>
      <c r="D630" s="341" t="s">
        <v>2153</v>
      </c>
      <c r="E630" s="342" t="s">
        <v>23</v>
      </c>
      <c r="F630" s="342" t="s">
        <v>799</v>
      </c>
      <c r="G630" s="339" t="s">
        <v>144</v>
      </c>
      <c r="H630" s="342"/>
      <c r="I630" s="338">
        <v>132</v>
      </c>
      <c r="J630" s="343">
        <v>2.43</v>
      </c>
      <c r="K630" s="339" t="s">
        <v>145</v>
      </c>
      <c r="L630" s="344">
        <f>VLOOKUP(B630,'Hồ sơ CTSV'!$B$1:$C$1037,2,0)</f>
        <v>0</v>
      </c>
      <c r="M630" s="312"/>
      <c r="N630" s="369"/>
      <c r="O630" s="180"/>
    </row>
    <row r="631" spans="1:15" s="179" customFormat="1" ht="15" customHeight="1">
      <c r="A631" s="338">
        <v>7</v>
      </c>
      <c r="B631" s="339" t="s">
        <v>2154</v>
      </c>
      <c r="C631" s="340" t="s">
        <v>51</v>
      </c>
      <c r="D631" s="341" t="s">
        <v>33</v>
      </c>
      <c r="E631" s="342" t="s">
        <v>23</v>
      </c>
      <c r="F631" s="342" t="s">
        <v>685</v>
      </c>
      <c r="G631" s="339" t="s">
        <v>161</v>
      </c>
      <c r="H631" s="342"/>
      <c r="I631" s="338">
        <v>132</v>
      </c>
      <c r="J631" s="343">
        <v>3.02</v>
      </c>
      <c r="K631" s="339" t="s">
        <v>24</v>
      </c>
      <c r="L631" s="344">
        <f>VLOOKUP(B631,'Hồ sơ CTSV'!$B$1:$C$1037,2,0)</f>
        <v>0</v>
      </c>
      <c r="M631" s="312"/>
      <c r="N631" s="369"/>
      <c r="O631" s="180"/>
    </row>
    <row r="632" spans="1:15" s="179" customFormat="1" ht="15" customHeight="1">
      <c r="A632" s="338">
        <v>8</v>
      </c>
      <c r="B632" s="339" t="s">
        <v>2231</v>
      </c>
      <c r="C632" s="340" t="s">
        <v>31</v>
      </c>
      <c r="D632" s="341" t="s">
        <v>2232</v>
      </c>
      <c r="E632" s="342" t="s">
        <v>23</v>
      </c>
      <c r="F632" s="342" t="s">
        <v>2488</v>
      </c>
      <c r="G632" s="339" t="s">
        <v>156</v>
      </c>
      <c r="H632" s="342"/>
      <c r="I632" s="338">
        <v>132</v>
      </c>
      <c r="J632" s="343">
        <v>3.49</v>
      </c>
      <c r="K632" s="339" t="s">
        <v>30</v>
      </c>
      <c r="L632" s="344">
        <f>VLOOKUP(B632,'Hồ sơ CTSV'!$B$1:$C$1037,2,0)</f>
        <v>0</v>
      </c>
      <c r="M632" s="312"/>
      <c r="N632" s="369"/>
      <c r="O632" s="180"/>
    </row>
    <row r="633" spans="1:15" s="179" customFormat="1" ht="15" customHeight="1">
      <c r="A633" s="338">
        <v>9</v>
      </c>
      <c r="B633" s="339" t="s">
        <v>2155</v>
      </c>
      <c r="C633" s="340" t="s">
        <v>44</v>
      </c>
      <c r="D633" s="341" t="s">
        <v>35</v>
      </c>
      <c r="E633" s="342" t="s">
        <v>23</v>
      </c>
      <c r="F633" s="342" t="s">
        <v>2471</v>
      </c>
      <c r="G633" s="339" t="s">
        <v>161</v>
      </c>
      <c r="H633" s="342"/>
      <c r="I633" s="338">
        <v>132</v>
      </c>
      <c r="J633" s="343">
        <v>3.08</v>
      </c>
      <c r="K633" s="339" t="s">
        <v>24</v>
      </c>
      <c r="L633" s="344">
        <f>VLOOKUP(B633,'Hồ sơ CTSV'!$B$1:$C$1037,2,0)</f>
        <v>0</v>
      </c>
      <c r="M633" s="312"/>
      <c r="N633" s="369"/>
      <c r="O633" s="180"/>
    </row>
    <row r="634" spans="1:15" s="179" customFormat="1" ht="15" customHeight="1">
      <c r="A634" s="338">
        <v>10</v>
      </c>
      <c r="B634" s="339" t="s">
        <v>2086</v>
      </c>
      <c r="C634" s="340" t="s">
        <v>366</v>
      </c>
      <c r="D634" s="341" t="s">
        <v>2087</v>
      </c>
      <c r="E634" s="342" t="s">
        <v>23</v>
      </c>
      <c r="F634" s="342" t="s">
        <v>2559</v>
      </c>
      <c r="G634" s="339" t="s">
        <v>156</v>
      </c>
      <c r="H634" s="342"/>
      <c r="I634" s="338">
        <v>132</v>
      </c>
      <c r="J634" s="343">
        <v>2.9</v>
      </c>
      <c r="K634" s="339" t="s">
        <v>24</v>
      </c>
      <c r="L634" s="344">
        <f>VLOOKUP(B634,'Hồ sơ CTSV'!$B$1:$C$1037,2,0)</f>
        <v>0</v>
      </c>
      <c r="M634" s="312"/>
      <c r="N634" s="369"/>
      <c r="O634" s="180"/>
    </row>
    <row r="635" spans="1:15" s="179" customFormat="1" ht="15" customHeight="1">
      <c r="A635" s="338">
        <v>11</v>
      </c>
      <c r="B635" s="339" t="s">
        <v>2088</v>
      </c>
      <c r="C635" s="340" t="s">
        <v>2089</v>
      </c>
      <c r="D635" s="341" t="s">
        <v>160</v>
      </c>
      <c r="E635" s="342" t="s">
        <v>23</v>
      </c>
      <c r="F635" s="342" t="s">
        <v>2560</v>
      </c>
      <c r="G635" s="339" t="s">
        <v>152</v>
      </c>
      <c r="H635" s="342"/>
      <c r="I635" s="338">
        <v>132</v>
      </c>
      <c r="J635" s="343">
        <v>2.85</v>
      </c>
      <c r="K635" s="339" t="s">
        <v>24</v>
      </c>
      <c r="L635" s="344">
        <f>VLOOKUP(B635,'Hồ sơ CTSV'!$B$1:$C$1037,2,0)</f>
        <v>0</v>
      </c>
      <c r="M635" s="312"/>
      <c r="N635" s="369"/>
      <c r="O635" s="180"/>
    </row>
    <row r="636" spans="1:15" s="179" customFormat="1" ht="15" customHeight="1">
      <c r="A636" s="338">
        <v>12</v>
      </c>
      <c r="B636" s="339" t="s">
        <v>2156</v>
      </c>
      <c r="C636" s="340" t="s">
        <v>2157</v>
      </c>
      <c r="D636" s="341" t="s">
        <v>38</v>
      </c>
      <c r="E636" s="342" t="s">
        <v>23</v>
      </c>
      <c r="F636" s="342" t="s">
        <v>2452</v>
      </c>
      <c r="G636" s="339" t="s">
        <v>156</v>
      </c>
      <c r="H636" s="342"/>
      <c r="I636" s="338">
        <v>132</v>
      </c>
      <c r="J636" s="343">
        <v>2.86</v>
      </c>
      <c r="K636" s="339" t="s">
        <v>24</v>
      </c>
      <c r="L636" s="344">
        <f>VLOOKUP(B636,'Hồ sơ CTSV'!$B$1:$C$1037,2,0)</f>
        <v>0</v>
      </c>
      <c r="M636" s="312"/>
      <c r="N636" s="369"/>
      <c r="O636" s="180"/>
    </row>
    <row r="637" spans="1:15" s="179" customFormat="1" ht="15" customHeight="1">
      <c r="A637" s="338">
        <v>13</v>
      </c>
      <c r="B637" s="339" t="s">
        <v>2233</v>
      </c>
      <c r="C637" s="340" t="s">
        <v>39</v>
      </c>
      <c r="D637" s="341" t="s">
        <v>38</v>
      </c>
      <c r="E637" s="342" t="s">
        <v>23</v>
      </c>
      <c r="F637" s="342" t="s">
        <v>2469</v>
      </c>
      <c r="G637" s="339" t="s">
        <v>144</v>
      </c>
      <c r="H637" s="342"/>
      <c r="I637" s="338">
        <v>132</v>
      </c>
      <c r="J637" s="343">
        <v>2.61</v>
      </c>
      <c r="K637" s="339" t="s">
        <v>24</v>
      </c>
      <c r="L637" s="344">
        <f>VLOOKUP(B637,'Hồ sơ CTSV'!$B$1:$C$1037,2,0)</f>
        <v>0</v>
      </c>
      <c r="M637" s="312"/>
      <c r="N637" s="369"/>
      <c r="O637" s="180"/>
    </row>
    <row r="638" spans="1:15" s="179" customFormat="1" ht="15" customHeight="1">
      <c r="A638" s="338">
        <v>14</v>
      </c>
      <c r="B638" s="339" t="s">
        <v>2090</v>
      </c>
      <c r="C638" s="340" t="s">
        <v>27</v>
      </c>
      <c r="D638" s="341" t="s">
        <v>41</v>
      </c>
      <c r="E638" s="342" t="s">
        <v>23</v>
      </c>
      <c r="F638" s="342" t="s">
        <v>2452</v>
      </c>
      <c r="G638" s="339" t="s">
        <v>144</v>
      </c>
      <c r="H638" s="342"/>
      <c r="I638" s="338">
        <v>132</v>
      </c>
      <c r="J638" s="343">
        <v>2.39</v>
      </c>
      <c r="K638" s="339" t="s">
        <v>145</v>
      </c>
      <c r="L638" s="344">
        <f>VLOOKUP(B638,'Hồ sơ CTSV'!$B$1:$C$1037,2,0)</f>
        <v>0</v>
      </c>
      <c r="M638" s="312"/>
      <c r="N638" s="369"/>
      <c r="O638" s="180"/>
    </row>
    <row r="639" spans="1:15" s="179" customFormat="1" ht="15" customHeight="1">
      <c r="A639" s="338">
        <v>15</v>
      </c>
      <c r="B639" s="339" t="s">
        <v>2159</v>
      </c>
      <c r="C639" s="340" t="s">
        <v>2160</v>
      </c>
      <c r="D639" s="341" t="s">
        <v>42</v>
      </c>
      <c r="E639" s="342" t="s">
        <v>23</v>
      </c>
      <c r="F639" s="342" t="s">
        <v>608</v>
      </c>
      <c r="G639" s="339" t="s">
        <v>144</v>
      </c>
      <c r="H639" s="342"/>
      <c r="I639" s="338">
        <v>132</v>
      </c>
      <c r="J639" s="343">
        <v>3.1</v>
      </c>
      <c r="K639" s="339" t="s">
        <v>24</v>
      </c>
      <c r="L639" s="344">
        <f>VLOOKUP(B639,'Hồ sơ CTSV'!$B$1:$C$1037,2,0)</f>
        <v>0</v>
      </c>
      <c r="M639" s="312"/>
      <c r="N639" s="369"/>
      <c r="O639" s="180"/>
    </row>
    <row r="640" spans="1:15" s="179" customFormat="1" ht="15" customHeight="1">
      <c r="A640" s="338">
        <v>16</v>
      </c>
      <c r="B640" s="339" t="s">
        <v>2234</v>
      </c>
      <c r="C640" s="340" t="s">
        <v>1574</v>
      </c>
      <c r="D640" s="341" t="s">
        <v>42</v>
      </c>
      <c r="E640" s="342" t="s">
        <v>23</v>
      </c>
      <c r="F640" s="342" t="s">
        <v>2450</v>
      </c>
      <c r="G640" s="339" t="s">
        <v>144</v>
      </c>
      <c r="H640" s="342"/>
      <c r="I640" s="338">
        <v>132</v>
      </c>
      <c r="J640" s="343">
        <v>3.37</v>
      </c>
      <c r="K640" s="339" t="s">
        <v>30</v>
      </c>
      <c r="L640" s="344">
        <f>VLOOKUP(B640,'Hồ sơ CTSV'!$B$1:$C$1037,2,0)</f>
        <v>0</v>
      </c>
      <c r="M640" s="312"/>
      <c r="N640" s="369"/>
      <c r="O640" s="180"/>
    </row>
    <row r="641" spans="1:15" s="179" customFormat="1" ht="15" customHeight="1">
      <c r="A641" s="338">
        <v>17</v>
      </c>
      <c r="B641" s="339" t="s">
        <v>2235</v>
      </c>
      <c r="C641" s="340" t="s">
        <v>44</v>
      </c>
      <c r="D641" s="341" t="s">
        <v>2236</v>
      </c>
      <c r="E641" s="342" t="s">
        <v>23</v>
      </c>
      <c r="F641" s="342" t="s">
        <v>2561</v>
      </c>
      <c r="G641" s="339" t="s">
        <v>152</v>
      </c>
      <c r="H641" s="342"/>
      <c r="I641" s="338">
        <v>132</v>
      </c>
      <c r="J641" s="343">
        <v>2.64</v>
      </c>
      <c r="K641" s="339" t="s">
        <v>24</v>
      </c>
      <c r="L641" s="344">
        <f>VLOOKUP(B641,'Hồ sơ CTSV'!$B$1:$C$1037,2,0)</f>
        <v>0</v>
      </c>
      <c r="M641" s="312"/>
      <c r="N641" s="369"/>
      <c r="O641" s="180"/>
    </row>
    <row r="642" spans="1:15" s="179" customFormat="1" ht="15" customHeight="1">
      <c r="A642" s="338">
        <v>18</v>
      </c>
      <c r="B642" s="339" t="s">
        <v>2091</v>
      </c>
      <c r="C642" s="340" t="s">
        <v>324</v>
      </c>
      <c r="D642" s="341" t="s">
        <v>204</v>
      </c>
      <c r="E642" s="342" t="s">
        <v>23</v>
      </c>
      <c r="F642" s="342" t="s">
        <v>2562</v>
      </c>
      <c r="G642" s="339" t="s">
        <v>156</v>
      </c>
      <c r="H642" s="342"/>
      <c r="I642" s="338">
        <v>132</v>
      </c>
      <c r="J642" s="343">
        <v>2.61</v>
      </c>
      <c r="K642" s="339" t="s">
        <v>24</v>
      </c>
      <c r="L642" s="344">
        <f>VLOOKUP(B642,'Hồ sơ CTSV'!$B$1:$C$1037,2,0)</f>
        <v>0</v>
      </c>
      <c r="M642" s="312"/>
      <c r="N642" s="369"/>
      <c r="O642" s="180"/>
    </row>
    <row r="643" spans="1:15" s="179" customFormat="1" ht="15" customHeight="1">
      <c r="A643" s="338">
        <v>19</v>
      </c>
      <c r="B643" s="339" t="s">
        <v>2092</v>
      </c>
      <c r="C643" s="340" t="s">
        <v>212</v>
      </c>
      <c r="D643" s="341" t="s">
        <v>47</v>
      </c>
      <c r="E643" s="342" t="s">
        <v>23</v>
      </c>
      <c r="F643" s="342" t="s">
        <v>548</v>
      </c>
      <c r="G643" s="339" t="s">
        <v>143</v>
      </c>
      <c r="H643" s="342"/>
      <c r="I643" s="338">
        <v>132</v>
      </c>
      <c r="J643" s="343">
        <v>2.69</v>
      </c>
      <c r="K643" s="339" t="s">
        <v>24</v>
      </c>
      <c r="L643" s="344">
        <f>VLOOKUP(B643,'Hồ sơ CTSV'!$B$1:$C$1037,2,0)</f>
        <v>0</v>
      </c>
      <c r="M643" s="312"/>
      <c r="N643" s="369"/>
      <c r="O643" s="180"/>
    </row>
    <row r="644" spans="1:15" s="179" customFormat="1" ht="15" customHeight="1">
      <c r="A644" s="338">
        <v>20</v>
      </c>
      <c r="B644" s="339" t="s">
        <v>2161</v>
      </c>
      <c r="C644" s="340" t="s">
        <v>1341</v>
      </c>
      <c r="D644" s="341" t="s">
        <v>47</v>
      </c>
      <c r="E644" s="342" t="s">
        <v>23</v>
      </c>
      <c r="F644" s="342" t="s">
        <v>616</v>
      </c>
      <c r="G644" s="339" t="s">
        <v>143</v>
      </c>
      <c r="H644" s="342"/>
      <c r="I644" s="338">
        <v>132</v>
      </c>
      <c r="J644" s="343">
        <v>2.55</v>
      </c>
      <c r="K644" s="339" t="s">
        <v>24</v>
      </c>
      <c r="L644" s="344">
        <f>VLOOKUP(B644,'Hồ sơ CTSV'!$B$1:$C$1037,2,0)</f>
        <v>0</v>
      </c>
      <c r="M644" s="312"/>
      <c r="N644" s="369"/>
      <c r="O644" s="180"/>
    </row>
    <row r="645" spans="1:15" s="179" customFormat="1" ht="15" customHeight="1">
      <c r="A645" s="338">
        <v>21</v>
      </c>
      <c r="B645" s="339" t="s">
        <v>2093</v>
      </c>
      <c r="C645" s="340" t="s">
        <v>169</v>
      </c>
      <c r="D645" s="341" t="s">
        <v>2094</v>
      </c>
      <c r="E645" s="342" t="s">
        <v>23</v>
      </c>
      <c r="F645" s="342" t="s">
        <v>649</v>
      </c>
      <c r="G645" s="339" t="s">
        <v>142</v>
      </c>
      <c r="H645" s="342"/>
      <c r="I645" s="338">
        <v>132</v>
      </c>
      <c r="J645" s="343">
        <v>2.72</v>
      </c>
      <c r="K645" s="339" t="s">
        <v>24</v>
      </c>
      <c r="L645" s="344">
        <f>VLOOKUP(B645,'Hồ sơ CTSV'!$B$1:$C$1037,2,0)</f>
        <v>0</v>
      </c>
      <c r="M645" s="312"/>
      <c r="N645" s="369"/>
      <c r="O645" s="180"/>
    </row>
    <row r="646" spans="1:15" s="179" customFormat="1" ht="15" customHeight="1">
      <c r="A646" s="338">
        <v>22</v>
      </c>
      <c r="B646" s="339" t="s">
        <v>2237</v>
      </c>
      <c r="C646" s="340" t="s">
        <v>39</v>
      </c>
      <c r="D646" s="341" t="s">
        <v>48</v>
      </c>
      <c r="E646" s="342" t="s">
        <v>23</v>
      </c>
      <c r="F646" s="342" t="s">
        <v>2563</v>
      </c>
      <c r="G646" s="339" t="s">
        <v>142</v>
      </c>
      <c r="H646" s="342"/>
      <c r="I646" s="338">
        <v>132</v>
      </c>
      <c r="J646" s="343">
        <v>3.07</v>
      </c>
      <c r="K646" s="339" t="s">
        <v>24</v>
      </c>
      <c r="L646" s="344">
        <f>VLOOKUP(B646,'Hồ sơ CTSV'!$B$1:$C$1037,2,0)</f>
        <v>0</v>
      </c>
      <c r="M646" s="312"/>
      <c r="N646" s="369"/>
      <c r="O646" s="180"/>
    </row>
    <row r="647" spans="1:15" s="179" customFormat="1" ht="15" customHeight="1">
      <c r="A647" s="338">
        <v>23</v>
      </c>
      <c r="B647" s="339" t="s">
        <v>2162</v>
      </c>
      <c r="C647" s="340" t="s">
        <v>44</v>
      </c>
      <c r="D647" s="341" t="s">
        <v>167</v>
      </c>
      <c r="E647" s="342" t="s">
        <v>23</v>
      </c>
      <c r="F647" s="342" t="s">
        <v>2564</v>
      </c>
      <c r="G647" s="339" t="s">
        <v>227</v>
      </c>
      <c r="H647" s="342"/>
      <c r="I647" s="338">
        <v>132</v>
      </c>
      <c r="J647" s="343">
        <v>2.36</v>
      </c>
      <c r="K647" s="339" t="s">
        <v>145</v>
      </c>
      <c r="L647" s="344">
        <f>VLOOKUP(B647,'Hồ sơ CTSV'!$B$1:$C$1037,2,0)</f>
        <v>0</v>
      </c>
      <c r="M647" s="312"/>
      <c r="N647" s="369"/>
      <c r="O647" s="180"/>
    </row>
    <row r="648" spans="1:15" s="179" customFormat="1" ht="15" customHeight="1">
      <c r="A648" s="338">
        <v>24</v>
      </c>
      <c r="B648" s="339" t="s">
        <v>2238</v>
      </c>
      <c r="C648" s="340" t="s">
        <v>2239</v>
      </c>
      <c r="D648" s="341" t="s">
        <v>1366</v>
      </c>
      <c r="E648" s="342" t="s">
        <v>23</v>
      </c>
      <c r="F648" s="342" t="s">
        <v>718</v>
      </c>
      <c r="G648" s="339" t="s">
        <v>216</v>
      </c>
      <c r="H648" s="342"/>
      <c r="I648" s="338">
        <v>132</v>
      </c>
      <c r="J648" s="343">
        <v>2.89</v>
      </c>
      <c r="K648" s="339" t="s">
        <v>24</v>
      </c>
      <c r="L648" s="344">
        <f>VLOOKUP(B648,'Hồ sơ CTSV'!$B$1:$C$1037,2,0)</f>
        <v>0</v>
      </c>
      <c r="M648" s="312"/>
      <c r="N648" s="369"/>
      <c r="O648" s="180"/>
    </row>
    <row r="649" spans="1:15" s="179" customFormat="1" ht="15" customHeight="1">
      <c r="A649" s="338">
        <v>25</v>
      </c>
      <c r="B649" s="339" t="s">
        <v>2098</v>
      </c>
      <c r="C649" s="340" t="s">
        <v>221</v>
      </c>
      <c r="D649" s="341" t="s">
        <v>573</v>
      </c>
      <c r="E649" s="342" t="s">
        <v>29</v>
      </c>
      <c r="F649" s="342" t="s">
        <v>1023</v>
      </c>
      <c r="G649" s="339" t="s">
        <v>152</v>
      </c>
      <c r="H649" s="342"/>
      <c r="I649" s="338">
        <v>132</v>
      </c>
      <c r="J649" s="343">
        <v>2.86</v>
      </c>
      <c r="K649" s="339" t="s">
        <v>24</v>
      </c>
      <c r="L649" s="344">
        <f>VLOOKUP(B649,'Hồ sơ CTSV'!$B$1:$C$1037,2,0)</f>
        <v>0</v>
      </c>
      <c r="M649" s="312"/>
      <c r="N649" s="369"/>
      <c r="O649" s="180"/>
    </row>
    <row r="650" spans="1:15" s="179" customFormat="1" ht="15" customHeight="1">
      <c r="A650" s="338">
        <v>26</v>
      </c>
      <c r="B650" s="339" t="s">
        <v>2095</v>
      </c>
      <c r="C650" s="340" t="s">
        <v>2096</v>
      </c>
      <c r="D650" s="341" t="s">
        <v>50</v>
      </c>
      <c r="E650" s="342" t="s">
        <v>23</v>
      </c>
      <c r="F650" s="342" t="s">
        <v>2415</v>
      </c>
      <c r="G650" s="339" t="s">
        <v>156</v>
      </c>
      <c r="H650" s="342"/>
      <c r="I650" s="338">
        <v>132</v>
      </c>
      <c r="J650" s="343">
        <v>2.67</v>
      </c>
      <c r="K650" s="339" t="s">
        <v>24</v>
      </c>
      <c r="L650" s="344">
        <f>VLOOKUP(B650,'Hồ sơ CTSV'!$B$1:$C$1037,2,0)</f>
        <v>0</v>
      </c>
      <c r="M650" s="312"/>
      <c r="N650" s="369"/>
      <c r="O650" s="180"/>
    </row>
    <row r="651" spans="1:15" s="179" customFormat="1" ht="15" customHeight="1">
      <c r="A651" s="338">
        <v>27</v>
      </c>
      <c r="B651" s="339" t="s">
        <v>2163</v>
      </c>
      <c r="C651" s="340" t="s">
        <v>1800</v>
      </c>
      <c r="D651" s="341" t="s">
        <v>50</v>
      </c>
      <c r="E651" s="342" t="s">
        <v>23</v>
      </c>
      <c r="F651" s="342" t="s">
        <v>2565</v>
      </c>
      <c r="G651" s="339" t="s">
        <v>144</v>
      </c>
      <c r="H651" s="342"/>
      <c r="I651" s="338">
        <v>132</v>
      </c>
      <c r="J651" s="343">
        <v>3.14</v>
      </c>
      <c r="K651" s="339" t="s">
        <v>24</v>
      </c>
      <c r="L651" s="344">
        <f>VLOOKUP(B651,'Hồ sơ CTSV'!$B$1:$C$1037,2,0)</f>
        <v>0</v>
      </c>
      <c r="M651" s="312"/>
      <c r="N651" s="369"/>
      <c r="O651" s="180"/>
    </row>
    <row r="652" spans="1:15" s="179" customFormat="1" ht="15" customHeight="1">
      <c r="A652" s="338">
        <v>28</v>
      </c>
      <c r="B652" s="339" t="s">
        <v>2097</v>
      </c>
      <c r="C652" s="340" t="s">
        <v>39</v>
      </c>
      <c r="D652" s="341" t="s">
        <v>50</v>
      </c>
      <c r="E652" s="342" t="s">
        <v>23</v>
      </c>
      <c r="F652" s="342" t="s">
        <v>832</v>
      </c>
      <c r="G652" s="339" t="s">
        <v>143</v>
      </c>
      <c r="H652" s="342"/>
      <c r="I652" s="338">
        <v>132</v>
      </c>
      <c r="J652" s="343">
        <v>2.78</v>
      </c>
      <c r="K652" s="339" t="s">
        <v>24</v>
      </c>
      <c r="L652" s="344">
        <f>VLOOKUP(B652,'Hồ sơ CTSV'!$B$1:$C$1037,2,0)</f>
        <v>0</v>
      </c>
      <c r="M652" s="312"/>
      <c r="N652" s="369"/>
      <c r="O652" s="180"/>
    </row>
    <row r="653" spans="1:15" s="179" customFormat="1" ht="15" customHeight="1">
      <c r="A653" s="338">
        <v>29</v>
      </c>
      <c r="B653" s="339" t="s">
        <v>2164</v>
      </c>
      <c r="C653" s="340" t="s">
        <v>2165</v>
      </c>
      <c r="D653" s="341" t="s">
        <v>50</v>
      </c>
      <c r="E653" s="342" t="s">
        <v>23</v>
      </c>
      <c r="F653" s="342" t="s">
        <v>2408</v>
      </c>
      <c r="G653" s="339" t="s">
        <v>144</v>
      </c>
      <c r="H653" s="342"/>
      <c r="I653" s="338">
        <v>132</v>
      </c>
      <c r="J653" s="343">
        <v>2.61</v>
      </c>
      <c r="K653" s="339" t="s">
        <v>24</v>
      </c>
      <c r="L653" s="344">
        <f>VLOOKUP(B653,'Hồ sơ CTSV'!$B$1:$C$1037,2,0)</f>
        <v>0</v>
      </c>
      <c r="M653" s="312"/>
      <c r="N653" s="369"/>
      <c r="O653" s="180"/>
    </row>
    <row r="654" spans="1:15" s="179" customFormat="1" ht="15" customHeight="1">
      <c r="A654" s="338">
        <v>30</v>
      </c>
      <c r="B654" s="339" t="s">
        <v>2166</v>
      </c>
      <c r="C654" s="340" t="s">
        <v>2167</v>
      </c>
      <c r="D654" s="341" t="s">
        <v>2168</v>
      </c>
      <c r="E654" s="342" t="s">
        <v>29</v>
      </c>
      <c r="F654" s="342" t="s">
        <v>2389</v>
      </c>
      <c r="G654" s="339" t="s">
        <v>144</v>
      </c>
      <c r="H654" s="342"/>
      <c r="I654" s="338">
        <v>132</v>
      </c>
      <c r="J654" s="343">
        <v>2.79</v>
      </c>
      <c r="K654" s="339" t="s">
        <v>24</v>
      </c>
      <c r="L654" s="344">
        <f>VLOOKUP(B654,'Hồ sơ CTSV'!$B$1:$C$1037,2,0)</f>
        <v>0</v>
      </c>
      <c r="M654" s="312"/>
      <c r="N654" s="369"/>
      <c r="O654" s="180"/>
    </row>
    <row r="655" spans="1:15" s="179" customFormat="1" ht="15" customHeight="1">
      <c r="A655" s="338">
        <v>31</v>
      </c>
      <c r="B655" s="339" t="s">
        <v>2099</v>
      </c>
      <c r="C655" s="340" t="s">
        <v>65</v>
      </c>
      <c r="D655" s="341" t="s">
        <v>1282</v>
      </c>
      <c r="E655" s="342" t="s">
        <v>23</v>
      </c>
      <c r="F655" s="342" t="s">
        <v>2566</v>
      </c>
      <c r="G655" s="339" t="s">
        <v>161</v>
      </c>
      <c r="H655" s="342"/>
      <c r="I655" s="338">
        <v>132</v>
      </c>
      <c r="J655" s="343">
        <v>2.64</v>
      </c>
      <c r="K655" s="339" t="s">
        <v>24</v>
      </c>
      <c r="L655" s="344">
        <f>VLOOKUP(B655,'Hồ sơ CTSV'!$B$1:$C$1037,2,0)</f>
        <v>0</v>
      </c>
      <c r="M655" s="312"/>
      <c r="N655" s="369"/>
      <c r="O655" s="180"/>
    </row>
    <row r="656" spans="1:15" s="179" customFormat="1" ht="15" customHeight="1">
      <c r="A656" s="338">
        <v>32</v>
      </c>
      <c r="B656" s="339" t="s">
        <v>2169</v>
      </c>
      <c r="C656" s="340" t="s">
        <v>1922</v>
      </c>
      <c r="D656" s="341" t="s">
        <v>2170</v>
      </c>
      <c r="E656" s="342" t="s">
        <v>23</v>
      </c>
      <c r="F656" s="342" t="s">
        <v>283</v>
      </c>
      <c r="G656" s="339" t="s">
        <v>144</v>
      </c>
      <c r="H656" s="342"/>
      <c r="I656" s="338">
        <v>132</v>
      </c>
      <c r="J656" s="343">
        <v>2.64</v>
      </c>
      <c r="K656" s="339" t="s">
        <v>24</v>
      </c>
      <c r="L656" s="344">
        <f>VLOOKUP(B656,'Hồ sơ CTSV'!$B$1:$C$1037,2,0)</f>
        <v>0</v>
      </c>
      <c r="M656" s="312"/>
      <c r="N656" s="369"/>
      <c r="O656" s="180"/>
    </row>
    <row r="657" spans="1:15" s="179" customFormat="1" ht="15" customHeight="1">
      <c r="A657" s="338">
        <v>33</v>
      </c>
      <c r="B657" s="339" t="s">
        <v>2240</v>
      </c>
      <c r="C657" s="340" t="s">
        <v>44</v>
      </c>
      <c r="D657" s="341" t="s">
        <v>2170</v>
      </c>
      <c r="E657" s="342" t="s">
        <v>23</v>
      </c>
      <c r="F657" s="342" t="s">
        <v>2408</v>
      </c>
      <c r="G657" s="339" t="s">
        <v>256</v>
      </c>
      <c r="H657" s="342"/>
      <c r="I657" s="338">
        <v>132</v>
      </c>
      <c r="J657" s="343">
        <v>3.13</v>
      </c>
      <c r="K657" s="339" t="s">
        <v>24</v>
      </c>
      <c r="L657" s="344">
        <f>VLOOKUP(B657,'Hồ sơ CTSV'!$B$1:$C$1037,2,0)</f>
        <v>0</v>
      </c>
      <c r="M657" s="312"/>
      <c r="N657" s="369"/>
      <c r="O657" s="180"/>
    </row>
    <row r="658" spans="1:15" s="179" customFormat="1" ht="15" customHeight="1">
      <c r="A658" s="338">
        <v>34</v>
      </c>
      <c r="B658" s="339" t="s">
        <v>2100</v>
      </c>
      <c r="C658" s="340" t="s">
        <v>2101</v>
      </c>
      <c r="D658" s="341" t="s">
        <v>2102</v>
      </c>
      <c r="E658" s="342" t="s">
        <v>23</v>
      </c>
      <c r="F658" s="342" t="s">
        <v>2503</v>
      </c>
      <c r="G658" s="339" t="s">
        <v>144</v>
      </c>
      <c r="H658" s="342"/>
      <c r="I658" s="338">
        <v>132</v>
      </c>
      <c r="J658" s="343">
        <v>2.94</v>
      </c>
      <c r="K658" s="339" t="s">
        <v>24</v>
      </c>
      <c r="L658" s="344">
        <f>VLOOKUP(B658,'Hồ sơ CTSV'!$B$1:$C$1037,2,0)</f>
        <v>0</v>
      </c>
      <c r="M658" s="312"/>
      <c r="N658" s="369"/>
      <c r="O658" s="180"/>
    </row>
    <row r="659" spans="1:15" s="179" customFormat="1" ht="15" customHeight="1">
      <c r="A659" s="338">
        <v>35</v>
      </c>
      <c r="B659" s="339" t="s">
        <v>2171</v>
      </c>
      <c r="C659" s="340" t="s">
        <v>44</v>
      </c>
      <c r="D659" s="341" t="s">
        <v>2102</v>
      </c>
      <c r="E659" s="342" t="s">
        <v>23</v>
      </c>
      <c r="F659" s="342" t="s">
        <v>2567</v>
      </c>
      <c r="G659" s="339" t="s">
        <v>143</v>
      </c>
      <c r="H659" s="342"/>
      <c r="I659" s="338">
        <v>132</v>
      </c>
      <c r="J659" s="343">
        <v>2.46</v>
      </c>
      <c r="K659" s="339" t="s">
        <v>145</v>
      </c>
      <c r="L659" s="344">
        <f>VLOOKUP(B659,'Hồ sơ CTSV'!$B$1:$C$1037,2,0)</f>
        <v>0</v>
      </c>
      <c r="M659" s="312"/>
      <c r="N659" s="369"/>
      <c r="O659" s="180"/>
    </row>
    <row r="660" spans="1:15" s="179" customFormat="1" ht="15" customHeight="1">
      <c r="A660" s="338">
        <v>36</v>
      </c>
      <c r="B660" s="339" t="s">
        <v>2172</v>
      </c>
      <c r="C660" s="340" t="s">
        <v>2160</v>
      </c>
      <c r="D660" s="341" t="s">
        <v>53</v>
      </c>
      <c r="E660" s="342" t="s">
        <v>23</v>
      </c>
      <c r="F660" s="346" t="s">
        <v>896</v>
      </c>
      <c r="G660" s="339" t="s">
        <v>144</v>
      </c>
      <c r="H660" s="342"/>
      <c r="I660" s="338">
        <v>132</v>
      </c>
      <c r="J660" s="343">
        <v>2.37</v>
      </c>
      <c r="K660" s="339" t="s">
        <v>145</v>
      </c>
      <c r="L660" s="344"/>
      <c r="M660" s="312"/>
      <c r="N660" s="369"/>
      <c r="O660" s="180"/>
    </row>
    <row r="661" spans="1:15" s="179" customFormat="1" ht="15" customHeight="1">
      <c r="A661" s="338">
        <v>37</v>
      </c>
      <c r="B661" s="339" t="s">
        <v>2173</v>
      </c>
      <c r="C661" s="340" t="s">
        <v>1885</v>
      </c>
      <c r="D661" s="341" t="s">
        <v>53</v>
      </c>
      <c r="E661" s="342" t="s">
        <v>23</v>
      </c>
      <c r="F661" s="342" t="s">
        <v>766</v>
      </c>
      <c r="G661" s="339" t="s">
        <v>144</v>
      </c>
      <c r="H661" s="342"/>
      <c r="I661" s="338">
        <v>132</v>
      </c>
      <c r="J661" s="343">
        <v>2.78</v>
      </c>
      <c r="K661" s="339" t="s">
        <v>24</v>
      </c>
      <c r="L661" s="344">
        <f>VLOOKUP(B661,'Hồ sơ CTSV'!$B$1:$C$1037,2,0)</f>
        <v>0</v>
      </c>
      <c r="M661" s="312"/>
      <c r="N661" s="369"/>
      <c r="O661" s="180"/>
    </row>
    <row r="662" spans="1:15" s="179" customFormat="1" ht="15" customHeight="1">
      <c r="A662" s="338">
        <v>38</v>
      </c>
      <c r="B662" s="339" t="s">
        <v>2104</v>
      </c>
      <c r="C662" s="340" t="s">
        <v>2105</v>
      </c>
      <c r="D662" s="341" t="s">
        <v>1114</v>
      </c>
      <c r="E662" s="342" t="s">
        <v>23</v>
      </c>
      <c r="F662" s="342" t="s">
        <v>2568</v>
      </c>
      <c r="G662" s="339" t="s">
        <v>161</v>
      </c>
      <c r="H662" s="342"/>
      <c r="I662" s="338">
        <v>132</v>
      </c>
      <c r="J662" s="343">
        <v>2.48</v>
      </c>
      <c r="K662" s="339" t="s">
        <v>145</v>
      </c>
      <c r="L662" s="344">
        <f>VLOOKUP(B662,'Hồ sơ CTSV'!$B$1:$C$1037,2,0)</f>
        <v>0</v>
      </c>
      <c r="M662" s="312"/>
      <c r="N662" s="369"/>
      <c r="O662" s="180"/>
    </row>
    <row r="663" spans="1:15" s="179" customFormat="1" ht="15" customHeight="1">
      <c r="A663" s="338">
        <v>39</v>
      </c>
      <c r="B663" s="339" t="s">
        <v>2174</v>
      </c>
      <c r="C663" s="340" t="s">
        <v>2175</v>
      </c>
      <c r="D663" s="341" t="s">
        <v>1116</v>
      </c>
      <c r="E663" s="342" t="s">
        <v>23</v>
      </c>
      <c r="F663" s="342" t="s">
        <v>2569</v>
      </c>
      <c r="G663" s="339" t="s">
        <v>143</v>
      </c>
      <c r="H663" s="342"/>
      <c r="I663" s="338">
        <v>132</v>
      </c>
      <c r="J663" s="343">
        <v>2.86</v>
      </c>
      <c r="K663" s="339" t="s">
        <v>24</v>
      </c>
      <c r="L663" s="344">
        <f>VLOOKUP(B663,'Hồ sơ CTSV'!$B$1:$C$1037,2,0)</f>
        <v>0</v>
      </c>
      <c r="M663" s="312"/>
      <c r="N663" s="369"/>
      <c r="O663" s="180"/>
    </row>
    <row r="664" spans="1:15" s="179" customFormat="1" ht="15" customHeight="1">
      <c r="A664" s="338">
        <v>40</v>
      </c>
      <c r="B664" s="339" t="s">
        <v>2106</v>
      </c>
      <c r="C664" s="340" t="s">
        <v>2107</v>
      </c>
      <c r="D664" s="341" t="s">
        <v>1733</v>
      </c>
      <c r="E664" s="342" t="s">
        <v>23</v>
      </c>
      <c r="F664" s="342" t="s">
        <v>671</v>
      </c>
      <c r="G664" s="339" t="s">
        <v>144</v>
      </c>
      <c r="H664" s="342"/>
      <c r="I664" s="338">
        <v>132</v>
      </c>
      <c r="J664" s="343">
        <v>2.54</v>
      </c>
      <c r="K664" s="339" t="s">
        <v>24</v>
      </c>
      <c r="L664" s="344">
        <f>VLOOKUP(B664,'Hồ sơ CTSV'!$B$1:$C$1037,2,0)</f>
        <v>0</v>
      </c>
      <c r="M664" s="312"/>
      <c r="N664" s="369"/>
      <c r="O664" s="180"/>
    </row>
    <row r="665" spans="1:15" s="179" customFormat="1" ht="15" customHeight="1">
      <c r="A665" s="338">
        <v>41</v>
      </c>
      <c r="B665" s="339" t="s">
        <v>2176</v>
      </c>
      <c r="C665" s="340" t="s">
        <v>2177</v>
      </c>
      <c r="D665" s="341" t="s">
        <v>54</v>
      </c>
      <c r="E665" s="342" t="s">
        <v>23</v>
      </c>
      <c r="F665" s="342" t="s">
        <v>2425</v>
      </c>
      <c r="G665" s="339" t="s">
        <v>161</v>
      </c>
      <c r="H665" s="342"/>
      <c r="I665" s="338">
        <v>132</v>
      </c>
      <c r="J665" s="343">
        <v>2.92</v>
      </c>
      <c r="K665" s="339" t="s">
        <v>24</v>
      </c>
      <c r="L665" s="344">
        <f>VLOOKUP(B665,'Hồ sơ CTSV'!$B$1:$C$1037,2,0)</f>
        <v>0</v>
      </c>
      <c r="M665" s="312"/>
      <c r="N665" s="369"/>
      <c r="O665" s="180"/>
    </row>
    <row r="666" spans="1:15" s="179" customFormat="1" ht="15" customHeight="1">
      <c r="A666" s="338">
        <v>42</v>
      </c>
      <c r="B666" s="339" t="s">
        <v>2178</v>
      </c>
      <c r="C666" s="340" t="s">
        <v>2179</v>
      </c>
      <c r="D666" s="341" t="s">
        <v>89</v>
      </c>
      <c r="E666" s="342" t="s">
        <v>23</v>
      </c>
      <c r="F666" s="342" t="s">
        <v>2570</v>
      </c>
      <c r="G666" s="339" t="s">
        <v>144</v>
      </c>
      <c r="H666" s="342"/>
      <c r="I666" s="338">
        <v>132</v>
      </c>
      <c r="J666" s="343">
        <v>2.5</v>
      </c>
      <c r="K666" s="339" t="s">
        <v>24</v>
      </c>
      <c r="L666" s="344">
        <f>VLOOKUP(B666,'Hồ sơ CTSV'!$B$1:$C$1037,2,0)</f>
        <v>0</v>
      </c>
      <c r="M666" s="312"/>
      <c r="N666" s="369"/>
      <c r="O666" s="180"/>
    </row>
    <row r="667" spans="1:15" s="179" customFormat="1" ht="15" customHeight="1">
      <c r="A667" s="338">
        <v>43</v>
      </c>
      <c r="B667" s="339" t="s">
        <v>2108</v>
      </c>
      <c r="C667" s="340" t="s">
        <v>44</v>
      </c>
      <c r="D667" s="341" t="s">
        <v>180</v>
      </c>
      <c r="E667" s="342" t="s">
        <v>23</v>
      </c>
      <c r="F667" s="342" t="s">
        <v>910</v>
      </c>
      <c r="G667" s="339" t="s">
        <v>144</v>
      </c>
      <c r="H667" s="342"/>
      <c r="I667" s="338">
        <v>132</v>
      </c>
      <c r="J667" s="343">
        <v>3.23</v>
      </c>
      <c r="K667" s="339" t="s">
        <v>30</v>
      </c>
      <c r="L667" s="344">
        <f>VLOOKUP(B667,'Hồ sơ CTSV'!$B$1:$C$1037,2,0)</f>
        <v>0</v>
      </c>
      <c r="M667" s="312"/>
      <c r="N667" s="369"/>
      <c r="O667" s="180"/>
    </row>
    <row r="668" spans="1:15" s="179" customFormat="1" ht="15" customHeight="1">
      <c r="A668" s="338">
        <v>44</v>
      </c>
      <c r="B668" s="339" t="s">
        <v>2180</v>
      </c>
      <c r="C668" s="340" t="s">
        <v>2181</v>
      </c>
      <c r="D668" s="341" t="s">
        <v>181</v>
      </c>
      <c r="E668" s="342" t="s">
        <v>23</v>
      </c>
      <c r="F668" s="342" t="s">
        <v>685</v>
      </c>
      <c r="G668" s="339" t="s">
        <v>144</v>
      </c>
      <c r="H668" s="342"/>
      <c r="I668" s="338">
        <v>132</v>
      </c>
      <c r="J668" s="343">
        <v>3.17</v>
      </c>
      <c r="K668" s="339" t="s">
        <v>24</v>
      </c>
      <c r="L668" s="344">
        <f>VLOOKUP(B668,'Hồ sơ CTSV'!$B$1:$C$1037,2,0)</f>
        <v>0</v>
      </c>
      <c r="M668" s="312"/>
      <c r="N668" s="369"/>
      <c r="O668" s="180"/>
    </row>
    <row r="669" spans="1:15" s="179" customFormat="1" ht="15" customHeight="1">
      <c r="A669" s="338">
        <v>45</v>
      </c>
      <c r="B669" s="339" t="s">
        <v>2247</v>
      </c>
      <c r="C669" s="340" t="s">
        <v>87</v>
      </c>
      <c r="D669" s="341" t="s">
        <v>181</v>
      </c>
      <c r="E669" s="342" t="s">
        <v>23</v>
      </c>
      <c r="F669" s="342" t="s">
        <v>756</v>
      </c>
      <c r="G669" s="339" t="s">
        <v>144</v>
      </c>
      <c r="H669" s="342"/>
      <c r="I669" s="338">
        <v>132</v>
      </c>
      <c r="J669" s="343">
        <v>2.89</v>
      </c>
      <c r="K669" s="339" t="s">
        <v>24</v>
      </c>
      <c r="L669" s="344">
        <f>VLOOKUP(B669,'Hồ sơ CTSV'!$B$1:$C$1037,2,0)</f>
        <v>0</v>
      </c>
      <c r="M669" s="312"/>
      <c r="N669" s="369"/>
      <c r="O669" s="180"/>
    </row>
    <row r="670" spans="1:15" s="179" customFormat="1" ht="15" customHeight="1">
      <c r="A670" s="338">
        <v>46</v>
      </c>
      <c r="B670" s="339" t="s">
        <v>2194</v>
      </c>
      <c r="C670" s="340" t="s">
        <v>40</v>
      </c>
      <c r="D670" s="341" t="s">
        <v>187</v>
      </c>
      <c r="E670" s="342" t="s">
        <v>23</v>
      </c>
      <c r="F670" s="342" t="s">
        <v>2407</v>
      </c>
      <c r="G670" s="339" t="s">
        <v>143</v>
      </c>
      <c r="H670" s="342"/>
      <c r="I670" s="338">
        <v>132</v>
      </c>
      <c r="J670" s="343">
        <v>2.76</v>
      </c>
      <c r="K670" s="339" t="s">
        <v>24</v>
      </c>
      <c r="L670" s="344">
        <f>VLOOKUP(B670,'Hồ sơ CTSV'!$B$1:$C$1037,2,0)</f>
        <v>0</v>
      </c>
      <c r="M670" s="312"/>
      <c r="N670" s="372"/>
      <c r="O670" s="180"/>
    </row>
    <row r="671" spans="1:15" s="179" customFormat="1" ht="15" customHeight="1">
      <c r="A671" s="338">
        <v>47</v>
      </c>
      <c r="B671" s="339" t="s">
        <v>2256</v>
      </c>
      <c r="C671" s="340" t="s">
        <v>2257</v>
      </c>
      <c r="D671" s="341" t="s">
        <v>310</v>
      </c>
      <c r="E671" s="342" t="s">
        <v>23</v>
      </c>
      <c r="F671" s="342" t="s">
        <v>2352</v>
      </c>
      <c r="G671" s="339" t="s">
        <v>144</v>
      </c>
      <c r="H671" s="342"/>
      <c r="I671" s="338">
        <v>132</v>
      </c>
      <c r="J671" s="343">
        <v>2.99</v>
      </c>
      <c r="K671" s="339" t="s">
        <v>24</v>
      </c>
      <c r="L671" s="344">
        <f>VLOOKUP(B671,'Hồ sơ CTSV'!$B$1:$C$1037,2,0)</f>
        <v>0</v>
      </c>
      <c r="M671" s="312"/>
      <c r="N671" s="372"/>
      <c r="O671" s="180"/>
    </row>
    <row r="672" spans="1:15" s="179" customFormat="1" ht="15" customHeight="1">
      <c r="A672" s="338">
        <v>48</v>
      </c>
      <c r="B672" s="339" t="s">
        <v>2109</v>
      </c>
      <c r="C672" s="340" t="s">
        <v>40</v>
      </c>
      <c r="D672" s="341" t="s">
        <v>57</v>
      </c>
      <c r="E672" s="342" t="s">
        <v>23</v>
      </c>
      <c r="F672" s="342" t="s">
        <v>2530</v>
      </c>
      <c r="G672" s="339" t="s">
        <v>144</v>
      </c>
      <c r="H672" s="342"/>
      <c r="I672" s="338">
        <v>132</v>
      </c>
      <c r="J672" s="343">
        <v>2.82</v>
      </c>
      <c r="K672" s="339" t="s">
        <v>24</v>
      </c>
      <c r="L672" s="344">
        <f>VLOOKUP(B672,'Hồ sơ CTSV'!$B$1:$C$1037,2,0)</f>
        <v>0</v>
      </c>
      <c r="M672" s="312"/>
      <c r="N672" s="369"/>
      <c r="O672" s="180"/>
    </row>
    <row r="673" spans="1:15" s="179" customFormat="1" ht="15" customHeight="1">
      <c r="A673" s="338">
        <v>49</v>
      </c>
      <c r="B673" s="339" t="s">
        <v>2182</v>
      </c>
      <c r="C673" s="340" t="s">
        <v>182</v>
      </c>
      <c r="D673" s="341" t="s">
        <v>58</v>
      </c>
      <c r="E673" s="342" t="s">
        <v>23</v>
      </c>
      <c r="F673" s="342" t="s">
        <v>335</v>
      </c>
      <c r="G673" s="339" t="s">
        <v>144</v>
      </c>
      <c r="H673" s="342"/>
      <c r="I673" s="338">
        <v>132</v>
      </c>
      <c r="J673" s="343">
        <v>2.88</v>
      </c>
      <c r="K673" s="339" t="s">
        <v>24</v>
      </c>
      <c r="L673" s="344">
        <f>VLOOKUP(B673,'Hồ sơ CTSV'!$B$1:$C$1037,2,0)</f>
        <v>0</v>
      </c>
      <c r="M673" s="312"/>
      <c r="N673" s="369"/>
      <c r="O673" s="180"/>
    </row>
    <row r="674" spans="1:15" s="179" customFormat="1" ht="15" customHeight="1">
      <c r="A674" s="338">
        <v>50</v>
      </c>
      <c r="B674" s="339" t="s">
        <v>2110</v>
      </c>
      <c r="C674" s="340" t="s">
        <v>2111</v>
      </c>
      <c r="D674" s="341" t="s">
        <v>2112</v>
      </c>
      <c r="E674" s="342" t="s">
        <v>23</v>
      </c>
      <c r="F674" s="342" t="s">
        <v>279</v>
      </c>
      <c r="G674" s="339" t="s">
        <v>144</v>
      </c>
      <c r="H674" s="342"/>
      <c r="I674" s="338">
        <v>132</v>
      </c>
      <c r="J674" s="343">
        <v>2.24</v>
      </c>
      <c r="K674" s="339" t="s">
        <v>145</v>
      </c>
      <c r="L674" s="344">
        <f>VLOOKUP(B674,'Hồ sơ CTSV'!$B$1:$C$1037,2,0)</f>
        <v>0</v>
      </c>
      <c r="M674" s="312"/>
      <c r="N674" s="369"/>
      <c r="O674" s="180"/>
    </row>
    <row r="675" spans="1:15" s="179" customFormat="1" ht="15" customHeight="1">
      <c r="A675" s="338">
        <v>51</v>
      </c>
      <c r="B675" s="339" t="s">
        <v>2251</v>
      </c>
      <c r="C675" s="340" t="s">
        <v>347</v>
      </c>
      <c r="D675" s="341" t="s">
        <v>59</v>
      </c>
      <c r="E675" s="342" t="s">
        <v>23</v>
      </c>
      <c r="F675" s="342" t="s">
        <v>2460</v>
      </c>
      <c r="G675" s="339" t="s">
        <v>161</v>
      </c>
      <c r="H675" s="342"/>
      <c r="I675" s="338">
        <v>132</v>
      </c>
      <c r="J675" s="343">
        <v>2.74</v>
      </c>
      <c r="K675" s="339" t="s">
        <v>24</v>
      </c>
      <c r="L675" s="344">
        <f>VLOOKUP(B675,'Hồ sơ CTSV'!$B$1:$C$1037,2,0)</f>
        <v>0</v>
      </c>
      <c r="M675" s="312"/>
      <c r="N675" s="369"/>
      <c r="O675" s="180"/>
    </row>
    <row r="676" spans="1:15" s="179" customFormat="1" ht="15" customHeight="1">
      <c r="A676" s="338">
        <v>52</v>
      </c>
      <c r="B676" s="339" t="s">
        <v>2113</v>
      </c>
      <c r="C676" s="340" t="s">
        <v>40</v>
      </c>
      <c r="D676" s="341" t="s">
        <v>59</v>
      </c>
      <c r="E676" s="342" t="s">
        <v>23</v>
      </c>
      <c r="F676" s="342" t="s">
        <v>1023</v>
      </c>
      <c r="G676" s="339" t="s">
        <v>152</v>
      </c>
      <c r="H676" s="342"/>
      <c r="I676" s="338">
        <v>132</v>
      </c>
      <c r="J676" s="343">
        <v>3.16</v>
      </c>
      <c r="K676" s="339" t="s">
        <v>24</v>
      </c>
      <c r="L676" s="344">
        <f>VLOOKUP(B676,'Hồ sơ CTSV'!$B$1:$C$1037,2,0)</f>
        <v>0</v>
      </c>
      <c r="M676" s="312"/>
      <c r="N676" s="369"/>
      <c r="O676" s="180"/>
    </row>
    <row r="677" spans="1:15" s="179" customFormat="1" ht="15" customHeight="1">
      <c r="A677" s="338">
        <v>53</v>
      </c>
      <c r="B677" s="339" t="s">
        <v>2183</v>
      </c>
      <c r="C677" s="340" t="s">
        <v>44</v>
      </c>
      <c r="D677" s="341" t="s">
        <v>61</v>
      </c>
      <c r="E677" s="342" t="s">
        <v>23</v>
      </c>
      <c r="F677" s="342" t="s">
        <v>309</v>
      </c>
      <c r="G677" s="339" t="s">
        <v>142</v>
      </c>
      <c r="H677" s="342"/>
      <c r="I677" s="338">
        <v>132</v>
      </c>
      <c r="J677" s="343">
        <v>2.88</v>
      </c>
      <c r="K677" s="339" t="s">
        <v>24</v>
      </c>
      <c r="L677" s="344">
        <f>VLOOKUP(B677,'Hồ sơ CTSV'!$B$1:$C$1037,2,0)</f>
        <v>0</v>
      </c>
      <c r="M677" s="312"/>
      <c r="N677" s="369"/>
      <c r="O677" s="180"/>
    </row>
    <row r="678" spans="1:15" s="179" customFormat="1" ht="15" customHeight="1">
      <c r="A678" s="338">
        <v>54</v>
      </c>
      <c r="B678" s="339" t="s">
        <v>2252</v>
      </c>
      <c r="C678" s="340" t="s">
        <v>1094</v>
      </c>
      <c r="D678" s="341" t="s">
        <v>61</v>
      </c>
      <c r="E678" s="342" t="s">
        <v>23</v>
      </c>
      <c r="F678" s="342" t="s">
        <v>2571</v>
      </c>
      <c r="G678" s="339" t="s">
        <v>575</v>
      </c>
      <c r="H678" s="342"/>
      <c r="I678" s="338">
        <v>132</v>
      </c>
      <c r="J678" s="343">
        <v>3.58</v>
      </c>
      <c r="K678" s="339" t="s">
        <v>30</v>
      </c>
      <c r="L678" s="344">
        <f>VLOOKUP(B678,'Hồ sơ CTSV'!$B$1:$C$1037,2,0)</f>
        <v>0</v>
      </c>
      <c r="M678" s="312"/>
      <c r="N678" s="369"/>
      <c r="O678" s="180"/>
    </row>
    <row r="679" spans="1:15" s="179" customFormat="1" ht="15" customHeight="1">
      <c r="A679" s="338">
        <v>55</v>
      </c>
      <c r="B679" s="339" t="s">
        <v>2184</v>
      </c>
      <c r="C679" s="340" t="s">
        <v>1798</v>
      </c>
      <c r="D679" s="341" t="s">
        <v>1130</v>
      </c>
      <c r="E679" s="342" t="s">
        <v>23</v>
      </c>
      <c r="F679" s="342" t="s">
        <v>299</v>
      </c>
      <c r="G679" s="339" t="s">
        <v>156</v>
      </c>
      <c r="H679" s="342"/>
      <c r="I679" s="338">
        <v>132</v>
      </c>
      <c r="J679" s="343">
        <v>3.28</v>
      </c>
      <c r="K679" s="339" t="s">
        <v>30</v>
      </c>
      <c r="L679" s="344">
        <f>VLOOKUP(B679,'Hồ sơ CTSV'!$B$1:$C$1037,2,0)</f>
        <v>0</v>
      </c>
      <c r="M679" s="312"/>
      <c r="N679" s="369"/>
      <c r="O679" s="180"/>
    </row>
    <row r="680" spans="1:15" s="179" customFormat="1" ht="15" customHeight="1">
      <c r="A680" s="338">
        <v>56</v>
      </c>
      <c r="B680" s="339" t="s">
        <v>2185</v>
      </c>
      <c r="C680" s="340" t="s">
        <v>2186</v>
      </c>
      <c r="D680" s="341" t="s">
        <v>62</v>
      </c>
      <c r="E680" s="342" t="s">
        <v>23</v>
      </c>
      <c r="F680" s="342" t="s">
        <v>2458</v>
      </c>
      <c r="G680" s="339" t="s">
        <v>154</v>
      </c>
      <c r="H680" s="342"/>
      <c r="I680" s="338">
        <v>132</v>
      </c>
      <c r="J680" s="343">
        <v>2.78</v>
      </c>
      <c r="K680" s="339" t="s">
        <v>24</v>
      </c>
      <c r="L680" s="344">
        <f>VLOOKUP(B680,'Hồ sơ CTSV'!$B$1:$C$1037,2,0)</f>
        <v>0</v>
      </c>
      <c r="M680" s="312"/>
      <c r="N680" s="369"/>
      <c r="O680" s="180"/>
    </row>
    <row r="681" spans="1:15" s="179" customFormat="1" ht="15" customHeight="1">
      <c r="A681" s="338">
        <v>57</v>
      </c>
      <c r="B681" s="339" t="s">
        <v>2114</v>
      </c>
      <c r="C681" s="340" t="s">
        <v>26</v>
      </c>
      <c r="D681" s="341" t="s">
        <v>62</v>
      </c>
      <c r="E681" s="342" t="s">
        <v>23</v>
      </c>
      <c r="F681" s="342" t="s">
        <v>690</v>
      </c>
      <c r="G681" s="339" t="s">
        <v>143</v>
      </c>
      <c r="H681" s="342"/>
      <c r="I681" s="338">
        <v>132</v>
      </c>
      <c r="J681" s="343">
        <v>2.72</v>
      </c>
      <c r="K681" s="339" t="s">
        <v>24</v>
      </c>
      <c r="L681" s="344">
        <f>VLOOKUP(B681,'Hồ sơ CTSV'!$B$1:$C$1037,2,0)</f>
        <v>0</v>
      </c>
      <c r="M681" s="312"/>
      <c r="N681" s="369"/>
      <c r="O681" s="180"/>
    </row>
    <row r="682" spans="1:15" s="179" customFormat="1" ht="15" customHeight="1">
      <c r="A682" s="338">
        <v>58</v>
      </c>
      <c r="B682" s="339" t="s">
        <v>2187</v>
      </c>
      <c r="C682" s="340" t="s">
        <v>2188</v>
      </c>
      <c r="D682" s="341" t="s">
        <v>62</v>
      </c>
      <c r="E682" s="342" t="s">
        <v>23</v>
      </c>
      <c r="F682" s="342" t="s">
        <v>2505</v>
      </c>
      <c r="G682" s="339" t="s">
        <v>144</v>
      </c>
      <c r="H682" s="342"/>
      <c r="I682" s="338">
        <v>132</v>
      </c>
      <c r="J682" s="343">
        <v>3.29</v>
      </c>
      <c r="K682" s="339" t="s">
        <v>30</v>
      </c>
      <c r="L682" s="344">
        <f>VLOOKUP(B682,'Hồ sơ CTSV'!$B$1:$C$1037,2,0)</f>
        <v>0</v>
      </c>
      <c r="M682" s="312"/>
      <c r="N682" s="369"/>
      <c r="O682" s="180"/>
    </row>
    <row r="683" spans="1:15" s="179" customFormat="1" ht="15" customHeight="1">
      <c r="A683" s="338">
        <v>59</v>
      </c>
      <c r="B683" s="339" t="s">
        <v>2115</v>
      </c>
      <c r="C683" s="340" t="s">
        <v>2116</v>
      </c>
      <c r="D683" s="341" t="s">
        <v>62</v>
      </c>
      <c r="E683" s="342" t="s">
        <v>23</v>
      </c>
      <c r="F683" s="342" t="s">
        <v>550</v>
      </c>
      <c r="G683" s="339" t="s">
        <v>144</v>
      </c>
      <c r="H683" s="342"/>
      <c r="I683" s="338">
        <v>132</v>
      </c>
      <c r="J683" s="343">
        <v>2.48</v>
      </c>
      <c r="K683" s="339" t="s">
        <v>145</v>
      </c>
      <c r="L683" s="344">
        <f>VLOOKUP(B683,'Hồ sơ CTSV'!$B$1:$C$1037,2,0)</f>
        <v>0</v>
      </c>
      <c r="M683" s="312"/>
      <c r="N683" s="369"/>
      <c r="O683" s="180"/>
    </row>
    <row r="684" spans="1:15" s="179" customFormat="1" ht="15" customHeight="1">
      <c r="A684" s="338">
        <v>60</v>
      </c>
      <c r="B684" s="339" t="s">
        <v>2253</v>
      </c>
      <c r="C684" s="340" t="s">
        <v>2254</v>
      </c>
      <c r="D684" s="341" t="s">
        <v>1304</v>
      </c>
      <c r="E684" s="342" t="s">
        <v>23</v>
      </c>
      <c r="F684" s="342" t="s">
        <v>2551</v>
      </c>
      <c r="G684" s="339" t="s">
        <v>156</v>
      </c>
      <c r="H684" s="342"/>
      <c r="I684" s="338">
        <v>132</v>
      </c>
      <c r="J684" s="343">
        <v>3.41</v>
      </c>
      <c r="K684" s="339" t="s">
        <v>30</v>
      </c>
      <c r="L684" s="344">
        <f>VLOOKUP(B684,'Hồ sơ CTSV'!$B$1:$C$1037,2,0)</f>
        <v>0</v>
      </c>
      <c r="M684" s="312"/>
      <c r="N684" s="369"/>
      <c r="O684" s="180"/>
    </row>
    <row r="685" spans="1:15" s="179" customFormat="1" ht="15" customHeight="1">
      <c r="A685" s="338">
        <v>61</v>
      </c>
      <c r="B685" s="339" t="s">
        <v>2189</v>
      </c>
      <c r="C685" s="340" t="s">
        <v>2190</v>
      </c>
      <c r="D685" s="341" t="s">
        <v>1831</v>
      </c>
      <c r="E685" s="342" t="s">
        <v>23</v>
      </c>
      <c r="F685" s="342" t="s">
        <v>847</v>
      </c>
      <c r="G685" s="339" t="s">
        <v>144</v>
      </c>
      <c r="H685" s="342"/>
      <c r="I685" s="338">
        <v>132</v>
      </c>
      <c r="J685" s="343">
        <v>2.56</v>
      </c>
      <c r="K685" s="339" t="s">
        <v>24</v>
      </c>
      <c r="L685" s="344">
        <f>VLOOKUP(B685,'Hồ sơ CTSV'!$B$1:$C$1037,2,0)</f>
        <v>0</v>
      </c>
      <c r="M685" s="312"/>
      <c r="N685" s="372"/>
      <c r="O685" s="180"/>
    </row>
    <row r="686" spans="1:15" s="179" customFormat="1" ht="15" customHeight="1">
      <c r="A686" s="338">
        <v>62</v>
      </c>
      <c r="B686" s="339" t="s">
        <v>2117</v>
      </c>
      <c r="C686" s="340" t="s">
        <v>2118</v>
      </c>
      <c r="D686" s="341" t="s">
        <v>63</v>
      </c>
      <c r="E686" s="342" t="s">
        <v>23</v>
      </c>
      <c r="F686" s="342" t="s">
        <v>2397</v>
      </c>
      <c r="G686" s="339" t="s">
        <v>156</v>
      </c>
      <c r="H686" s="342"/>
      <c r="I686" s="338">
        <v>132</v>
      </c>
      <c r="J686" s="343">
        <v>3.29</v>
      </c>
      <c r="K686" s="339" t="s">
        <v>30</v>
      </c>
      <c r="L686" s="344">
        <f>VLOOKUP(B686,'Hồ sơ CTSV'!$B$1:$C$1037,2,0)</f>
        <v>0</v>
      </c>
      <c r="M686" s="312"/>
      <c r="N686" s="372"/>
      <c r="O686" s="180"/>
    </row>
    <row r="687" spans="1:15" s="179" customFormat="1" ht="15" customHeight="1">
      <c r="A687" s="338">
        <v>63</v>
      </c>
      <c r="B687" s="339" t="s">
        <v>2255</v>
      </c>
      <c r="C687" s="340" t="s">
        <v>86</v>
      </c>
      <c r="D687" s="341" t="s">
        <v>63</v>
      </c>
      <c r="E687" s="342" t="s">
        <v>23</v>
      </c>
      <c r="F687" s="342" t="s">
        <v>2573</v>
      </c>
      <c r="G687" s="339" t="s">
        <v>156</v>
      </c>
      <c r="H687" s="342"/>
      <c r="I687" s="338">
        <v>132</v>
      </c>
      <c r="J687" s="343">
        <v>2.7</v>
      </c>
      <c r="K687" s="339" t="s">
        <v>24</v>
      </c>
      <c r="L687" s="344">
        <f>VLOOKUP(B687,'Hồ sơ CTSV'!$B$1:$C$1037,2,0)</f>
        <v>0</v>
      </c>
      <c r="M687" s="312"/>
      <c r="N687" s="372"/>
      <c r="O687" s="180"/>
    </row>
    <row r="688" spans="1:15" s="179" customFormat="1" ht="15" customHeight="1">
      <c r="A688" s="338">
        <v>64</v>
      </c>
      <c r="B688" s="339" t="s">
        <v>2193</v>
      </c>
      <c r="C688" s="340" t="s">
        <v>44</v>
      </c>
      <c r="D688" s="341" t="s">
        <v>186</v>
      </c>
      <c r="E688" s="342" t="s">
        <v>23</v>
      </c>
      <c r="F688" s="342" t="s">
        <v>2572</v>
      </c>
      <c r="G688" s="339" t="s">
        <v>152</v>
      </c>
      <c r="H688" s="342"/>
      <c r="I688" s="338">
        <v>132</v>
      </c>
      <c r="J688" s="343">
        <v>2.63</v>
      </c>
      <c r="K688" s="339" t="s">
        <v>24</v>
      </c>
      <c r="L688" s="344">
        <f>VLOOKUP(B688,'Hồ sơ CTSV'!$B$1:$C$1037,2,0)</f>
        <v>0</v>
      </c>
      <c r="M688" s="312"/>
      <c r="N688" s="372"/>
      <c r="O688" s="180"/>
    </row>
    <row r="689" spans="1:15" s="179" customFormat="1" ht="15" customHeight="1">
      <c r="A689" s="338">
        <v>65</v>
      </c>
      <c r="B689" s="339" t="s">
        <v>2195</v>
      </c>
      <c r="C689" s="340" t="s">
        <v>2196</v>
      </c>
      <c r="D689" s="341" t="s">
        <v>188</v>
      </c>
      <c r="E689" s="342" t="s">
        <v>23</v>
      </c>
      <c r="F689" s="346" t="s">
        <v>279</v>
      </c>
      <c r="G689" s="339" t="s">
        <v>144</v>
      </c>
      <c r="H689" s="342"/>
      <c r="I689" s="338">
        <v>132</v>
      </c>
      <c r="J689" s="343">
        <v>2.02</v>
      </c>
      <c r="K689" s="339" t="s">
        <v>145</v>
      </c>
      <c r="L689" s="344">
        <f>VLOOKUP(B689,'Hồ sơ CTSV'!$B$1:$C$1037,2,0)</f>
        <v>0</v>
      </c>
      <c r="M689" s="312"/>
      <c r="N689" s="372"/>
      <c r="O689" s="180"/>
    </row>
    <row r="690" spans="1:15" s="179" customFormat="1" ht="15" customHeight="1">
      <c r="A690" s="338">
        <v>66</v>
      </c>
      <c r="B690" s="339" t="s">
        <v>2258</v>
      </c>
      <c r="C690" s="340" t="s">
        <v>2259</v>
      </c>
      <c r="D690" s="341" t="s">
        <v>188</v>
      </c>
      <c r="E690" s="342" t="s">
        <v>23</v>
      </c>
      <c r="F690" s="342" t="s">
        <v>2574</v>
      </c>
      <c r="G690" s="339" t="s">
        <v>156</v>
      </c>
      <c r="H690" s="342"/>
      <c r="I690" s="338">
        <v>132</v>
      </c>
      <c r="J690" s="343">
        <v>3.16</v>
      </c>
      <c r="K690" s="339" t="s">
        <v>24</v>
      </c>
      <c r="L690" s="344">
        <f>VLOOKUP(B690,'Hồ sơ CTSV'!$B$1:$C$1037,2,0)</f>
        <v>0</v>
      </c>
      <c r="M690" s="312"/>
      <c r="N690" s="372"/>
      <c r="O690" s="180"/>
    </row>
    <row r="691" spans="1:15" s="179" customFormat="1" ht="15" customHeight="1">
      <c r="A691" s="338">
        <v>67</v>
      </c>
      <c r="B691" s="339" t="s">
        <v>2119</v>
      </c>
      <c r="C691" s="340" t="s">
        <v>1933</v>
      </c>
      <c r="D691" s="341" t="s">
        <v>64</v>
      </c>
      <c r="E691" s="342" t="s">
        <v>23</v>
      </c>
      <c r="F691" s="342" t="s">
        <v>2473</v>
      </c>
      <c r="G691" s="339" t="s">
        <v>144</v>
      </c>
      <c r="H691" s="342"/>
      <c r="I691" s="338">
        <v>132</v>
      </c>
      <c r="J691" s="343">
        <v>2.33</v>
      </c>
      <c r="K691" s="339" t="s">
        <v>145</v>
      </c>
      <c r="L691" s="344">
        <f>VLOOKUP(B691,'Hồ sơ CTSV'!$B$1:$C$1037,2,0)</f>
        <v>0</v>
      </c>
      <c r="M691" s="312"/>
      <c r="N691" s="372"/>
      <c r="O691" s="180"/>
    </row>
    <row r="692" spans="1:15" s="179" customFormat="1" ht="15" customHeight="1">
      <c r="A692" s="338">
        <v>68</v>
      </c>
      <c r="B692" s="339" t="s">
        <v>2260</v>
      </c>
      <c r="C692" s="340" t="s">
        <v>2261</v>
      </c>
      <c r="D692" s="341" t="s">
        <v>64</v>
      </c>
      <c r="E692" s="342" t="s">
        <v>23</v>
      </c>
      <c r="F692" s="342" t="s">
        <v>2374</v>
      </c>
      <c r="G692" s="339" t="s">
        <v>156</v>
      </c>
      <c r="H692" s="342"/>
      <c r="I692" s="338">
        <v>132</v>
      </c>
      <c r="J692" s="343">
        <v>2.52</v>
      </c>
      <c r="K692" s="339" t="s">
        <v>24</v>
      </c>
      <c r="L692" s="344">
        <f>VLOOKUP(B692,'Hồ sơ CTSV'!$B$1:$C$1037,2,0)</f>
        <v>0</v>
      </c>
      <c r="M692" s="312"/>
      <c r="N692" s="372"/>
      <c r="O692" s="180"/>
    </row>
    <row r="693" spans="1:15" s="179" customFormat="1" ht="15" customHeight="1">
      <c r="A693" s="338">
        <v>69</v>
      </c>
      <c r="B693" s="339" t="s">
        <v>2197</v>
      </c>
      <c r="C693" s="340" t="s">
        <v>67</v>
      </c>
      <c r="D693" s="341" t="s">
        <v>189</v>
      </c>
      <c r="E693" s="342" t="s">
        <v>23</v>
      </c>
      <c r="F693" s="342" t="s">
        <v>593</v>
      </c>
      <c r="G693" s="339" t="s">
        <v>144</v>
      </c>
      <c r="H693" s="342"/>
      <c r="I693" s="338">
        <v>132</v>
      </c>
      <c r="J693" s="343">
        <v>2.91</v>
      </c>
      <c r="K693" s="339" t="s">
        <v>24</v>
      </c>
      <c r="L693" s="344">
        <f>VLOOKUP(B693,'Hồ sơ CTSV'!$B$1:$C$1037,2,0)</f>
        <v>0</v>
      </c>
      <c r="M693" s="312"/>
      <c r="N693" s="372"/>
      <c r="O693" s="180"/>
    </row>
    <row r="694" spans="1:15" s="179" customFormat="1" ht="15" customHeight="1">
      <c r="A694" s="338">
        <v>70</v>
      </c>
      <c r="B694" s="339" t="s">
        <v>2262</v>
      </c>
      <c r="C694" s="340" t="s">
        <v>327</v>
      </c>
      <c r="D694" s="341" t="s">
        <v>189</v>
      </c>
      <c r="E694" s="342" t="s">
        <v>23</v>
      </c>
      <c r="F694" s="342" t="s">
        <v>2459</v>
      </c>
      <c r="G694" s="339" t="s">
        <v>144</v>
      </c>
      <c r="H694" s="342"/>
      <c r="I694" s="338">
        <v>132</v>
      </c>
      <c r="J694" s="343">
        <v>2.86</v>
      </c>
      <c r="K694" s="339" t="s">
        <v>24</v>
      </c>
      <c r="L694" s="344">
        <f>VLOOKUP(B694,'Hồ sơ CTSV'!$B$1:$C$1037,2,0)</f>
        <v>0</v>
      </c>
      <c r="M694" s="312"/>
      <c r="N694" s="372"/>
      <c r="O694" s="180"/>
    </row>
    <row r="695" spans="1:15" s="179" customFormat="1" ht="15" customHeight="1">
      <c r="A695" s="338">
        <v>71</v>
      </c>
      <c r="B695" s="339" t="s">
        <v>2264</v>
      </c>
      <c r="C695" s="340" t="s">
        <v>2265</v>
      </c>
      <c r="D695" s="341" t="s">
        <v>1142</v>
      </c>
      <c r="E695" s="342" t="s">
        <v>23</v>
      </c>
      <c r="F695" s="342" t="s">
        <v>550</v>
      </c>
      <c r="G695" s="339" t="s">
        <v>144</v>
      </c>
      <c r="H695" s="342"/>
      <c r="I695" s="338">
        <v>132</v>
      </c>
      <c r="J695" s="343">
        <v>3.34</v>
      </c>
      <c r="K695" s="339" t="s">
        <v>30</v>
      </c>
      <c r="L695" s="344">
        <f>VLOOKUP(B695,'Hồ sơ CTSV'!$B$1:$C$1037,2,0)</f>
        <v>0</v>
      </c>
      <c r="M695" s="312"/>
      <c r="N695" s="372"/>
      <c r="O695" s="180"/>
    </row>
    <row r="696" spans="1:15" s="179" customFormat="1" ht="15" customHeight="1">
      <c r="A696" s="338">
        <v>72</v>
      </c>
      <c r="B696" s="339" t="s">
        <v>2198</v>
      </c>
      <c r="C696" s="340" t="s">
        <v>2199</v>
      </c>
      <c r="D696" s="341" t="s">
        <v>2200</v>
      </c>
      <c r="E696" s="342" t="s">
        <v>29</v>
      </c>
      <c r="F696" s="342" t="s">
        <v>2575</v>
      </c>
      <c r="G696" s="339" t="s">
        <v>144</v>
      </c>
      <c r="H696" s="342"/>
      <c r="I696" s="338">
        <v>132</v>
      </c>
      <c r="J696" s="343">
        <v>2.13</v>
      </c>
      <c r="K696" s="339" t="s">
        <v>145</v>
      </c>
      <c r="L696" s="344">
        <f>VLOOKUP(B696,'Hồ sơ CTSV'!$B$1:$C$1037,2,0)</f>
        <v>0</v>
      </c>
      <c r="M696" s="312"/>
      <c r="N696" s="372"/>
      <c r="O696" s="180"/>
    </row>
    <row r="697" spans="1:15" s="179" customFormat="1" ht="15" customHeight="1">
      <c r="A697" s="338">
        <v>73</v>
      </c>
      <c r="B697" s="339" t="s">
        <v>2263</v>
      </c>
      <c r="C697" s="340" t="s">
        <v>65</v>
      </c>
      <c r="D697" s="341" t="s">
        <v>66</v>
      </c>
      <c r="E697" s="342" t="s">
        <v>23</v>
      </c>
      <c r="F697" s="342" t="s">
        <v>2504</v>
      </c>
      <c r="G697" s="339" t="s">
        <v>156</v>
      </c>
      <c r="H697" s="342"/>
      <c r="I697" s="338">
        <v>132</v>
      </c>
      <c r="J697" s="343">
        <v>3.57</v>
      </c>
      <c r="K697" s="339" t="s">
        <v>30</v>
      </c>
      <c r="L697" s="344">
        <f>VLOOKUP(B697,'Hồ sơ CTSV'!$B$1:$C$1037,2,0)</f>
        <v>0</v>
      </c>
      <c r="M697" s="312"/>
      <c r="N697" s="372"/>
      <c r="O697" s="180"/>
    </row>
    <row r="698" spans="1:15" s="179" customFormat="1" ht="15" customHeight="1">
      <c r="A698" s="338">
        <v>74</v>
      </c>
      <c r="B698" s="339" t="s">
        <v>2120</v>
      </c>
      <c r="C698" s="340" t="s">
        <v>226</v>
      </c>
      <c r="D698" s="341" t="s">
        <v>66</v>
      </c>
      <c r="E698" s="342" t="s">
        <v>23</v>
      </c>
      <c r="F698" s="342" t="s">
        <v>1023</v>
      </c>
      <c r="G698" s="339" t="s">
        <v>152</v>
      </c>
      <c r="H698" s="342"/>
      <c r="I698" s="338">
        <v>132</v>
      </c>
      <c r="J698" s="343">
        <v>3.05</v>
      </c>
      <c r="K698" s="339" t="s">
        <v>24</v>
      </c>
      <c r="L698" s="344">
        <f>VLOOKUP(B698,'Hồ sơ CTSV'!$B$1:$C$1037,2,0)</f>
        <v>0</v>
      </c>
      <c r="M698" s="312"/>
      <c r="N698" s="372"/>
      <c r="O698" s="180"/>
    </row>
    <row r="699" spans="1:15" s="179" customFormat="1" ht="15" customHeight="1">
      <c r="A699" s="338">
        <v>75</v>
      </c>
      <c r="B699" s="339" t="s">
        <v>2201</v>
      </c>
      <c r="C699" s="340" t="s">
        <v>2202</v>
      </c>
      <c r="D699" s="341" t="s">
        <v>66</v>
      </c>
      <c r="E699" s="342" t="s">
        <v>23</v>
      </c>
      <c r="F699" s="342" t="s">
        <v>2576</v>
      </c>
      <c r="G699" s="339" t="s">
        <v>154</v>
      </c>
      <c r="H699" s="342"/>
      <c r="I699" s="338">
        <v>132</v>
      </c>
      <c r="J699" s="343">
        <v>3.2</v>
      </c>
      <c r="K699" s="339" t="s">
        <v>30</v>
      </c>
      <c r="L699" s="344">
        <f>VLOOKUP(B699,'Hồ sơ CTSV'!$B$1:$C$1037,2,0)</f>
        <v>0</v>
      </c>
      <c r="M699" s="312"/>
      <c r="N699" s="372"/>
      <c r="O699" s="180"/>
    </row>
    <row r="700" spans="1:15" s="179" customFormat="1" ht="15" customHeight="1">
      <c r="A700" s="338">
        <v>76</v>
      </c>
      <c r="B700" s="339" t="s">
        <v>2121</v>
      </c>
      <c r="C700" s="340" t="s">
        <v>108</v>
      </c>
      <c r="D700" s="341" t="s">
        <v>1759</v>
      </c>
      <c r="E700" s="342" t="s">
        <v>23</v>
      </c>
      <c r="F700" s="342" t="s">
        <v>2577</v>
      </c>
      <c r="G700" s="339" t="s">
        <v>144</v>
      </c>
      <c r="H700" s="342"/>
      <c r="I700" s="338">
        <v>132</v>
      </c>
      <c r="J700" s="343">
        <v>2.19</v>
      </c>
      <c r="K700" s="339" t="s">
        <v>145</v>
      </c>
      <c r="L700" s="344">
        <f>VLOOKUP(B700,'Hồ sơ CTSV'!$B$1:$C$1037,2,0)</f>
        <v>0</v>
      </c>
      <c r="M700" s="312"/>
      <c r="N700" s="372"/>
      <c r="O700" s="180"/>
    </row>
    <row r="701" spans="1:15" s="179" customFormat="1" ht="15" customHeight="1">
      <c r="A701" s="338">
        <v>77</v>
      </c>
      <c r="B701" s="339" t="s">
        <v>2281</v>
      </c>
      <c r="C701" s="340" t="s">
        <v>1252</v>
      </c>
      <c r="D701" s="341" t="s">
        <v>81</v>
      </c>
      <c r="E701" s="342" t="s">
        <v>23</v>
      </c>
      <c r="F701" s="342" t="s">
        <v>902</v>
      </c>
      <c r="G701" s="339" t="s">
        <v>161</v>
      </c>
      <c r="H701" s="342"/>
      <c r="I701" s="338">
        <v>132</v>
      </c>
      <c r="J701" s="343">
        <v>2.33</v>
      </c>
      <c r="K701" s="339" t="s">
        <v>145</v>
      </c>
      <c r="L701" s="344">
        <f>VLOOKUP(B701,'Hồ sơ CTSV'!$B$1:$C$1037,2,0)</f>
        <v>0</v>
      </c>
      <c r="M701" s="312"/>
      <c r="N701" s="372"/>
      <c r="O701" s="180"/>
    </row>
    <row r="702" spans="1:15" s="179" customFormat="1" ht="15" customHeight="1">
      <c r="A702" s="338">
        <v>78</v>
      </c>
      <c r="B702" s="339" t="s">
        <v>2122</v>
      </c>
      <c r="C702" s="340" t="s">
        <v>87</v>
      </c>
      <c r="D702" s="341" t="s">
        <v>69</v>
      </c>
      <c r="E702" s="342" t="s">
        <v>23</v>
      </c>
      <c r="F702" s="342" t="s">
        <v>335</v>
      </c>
      <c r="G702" s="339" t="s">
        <v>144</v>
      </c>
      <c r="H702" s="342"/>
      <c r="I702" s="338">
        <v>132</v>
      </c>
      <c r="J702" s="343">
        <v>2.51</v>
      </c>
      <c r="K702" s="339" t="s">
        <v>24</v>
      </c>
      <c r="L702" s="344">
        <f>VLOOKUP(B702,'Hồ sơ CTSV'!$B$1:$C$1037,2,0)</f>
        <v>0</v>
      </c>
      <c r="M702" s="312"/>
      <c r="N702" s="372"/>
      <c r="O702" s="180"/>
    </row>
    <row r="703" spans="1:15" s="179" customFormat="1" ht="15" customHeight="1">
      <c r="A703" s="338">
        <v>79</v>
      </c>
      <c r="B703" s="339" t="s">
        <v>2205</v>
      </c>
      <c r="C703" s="340" t="s">
        <v>2206</v>
      </c>
      <c r="D703" s="341" t="s">
        <v>69</v>
      </c>
      <c r="E703" s="342" t="s">
        <v>23</v>
      </c>
      <c r="F703" s="342" t="s">
        <v>2444</v>
      </c>
      <c r="G703" s="339" t="s">
        <v>144</v>
      </c>
      <c r="H703" s="342"/>
      <c r="I703" s="338">
        <v>132</v>
      </c>
      <c r="J703" s="343">
        <v>3.24</v>
      </c>
      <c r="K703" s="339" t="s">
        <v>30</v>
      </c>
      <c r="L703" s="344">
        <f>VLOOKUP(B703,'Hồ sơ CTSV'!$B$1:$C$1037,2,0)</f>
        <v>0</v>
      </c>
      <c r="M703" s="312"/>
      <c r="N703" s="372"/>
      <c r="O703" s="180"/>
    </row>
    <row r="704" spans="1:15" s="179" customFormat="1" ht="15" customHeight="1">
      <c r="A704" s="338">
        <v>80</v>
      </c>
      <c r="B704" s="339" t="s">
        <v>2123</v>
      </c>
      <c r="C704" s="340" t="s">
        <v>166</v>
      </c>
      <c r="D704" s="341" t="s">
        <v>71</v>
      </c>
      <c r="E704" s="342" t="s">
        <v>23</v>
      </c>
      <c r="F704" s="342" t="s">
        <v>2578</v>
      </c>
      <c r="G704" s="339" t="s">
        <v>144</v>
      </c>
      <c r="H704" s="342"/>
      <c r="I704" s="338">
        <v>132</v>
      </c>
      <c r="J704" s="343">
        <v>2.77</v>
      </c>
      <c r="K704" s="339" t="s">
        <v>24</v>
      </c>
      <c r="L704" s="344">
        <f>VLOOKUP(B704,'Hồ sơ CTSV'!$B$1:$C$1037,2,0)</f>
        <v>0</v>
      </c>
      <c r="M704" s="312"/>
      <c r="N704" s="372"/>
      <c r="O704" s="180"/>
    </row>
    <row r="705" spans="1:15" s="179" customFormat="1" ht="15" customHeight="1">
      <c r="A705" s="338">
        <v>81</v>
      </c>
      <c r="B705" s="339" t="s">
        <v>2208</v>
      </c>
      <c r="C705" s="340" t="s">
        <v>44</v>
      </c>
      <c r="D705" s="341" t="s">
        <v>71</v>
      </c>
      <c r="E705" s="342" t="s">
        <v>23</v>
      </c>
      <c r="F705" s="342" t="s">
        <v>2369</v>
      </c>
      <c r="G705" s="339" t="s">
        <v>144</v>
      </c>
      <c r="H705" s="342"/>
      <c r="I705" s="338">
        <v>132</v>
      </c>
      <c r="J705" s="343">
        <v>2.8</v>
      </c>
      <c r="K705" s="339" t="s">
        <v>24</v>
      </c>
      <c r="L705" s="344">
        <f>VLOOKUP(B705,'Hồ sơ CTSV'!$B$1:$C$1037,2,0)</f>
        <v>0</v>
      </c>
      <c r="M705" s="312"/>
      <c r="N705" s="372"/>
      <c r="O705" s="180"/>
    </row>
    <row r="706" spans="1:15" s="179" customFormat="1" ht="15" customHeight="1">
      <c r="A706" s="338">
        <v>82</v>
      </c>
      <c r="B706" s="339" t="s">
        <v>2266</v>
      </c>
      <c r="C706" s="340" t="s">
        <v>2267</v>
      </c>
      <c r="D706" s="341" t="s">
        <v>90</v>
      </c>
      <c r="E706" s="342" t="s">
        <v>23</v>
      </c>
      <c r="F706" s="342" t="s">
        <v>2473</v>
      </c>
      <c r="G706" s="339" t="s">
        <v>156</v>
      </c>
      <c r="H706" s="342"/>
      <c r="I706" s="338">
        <v>132</v>
      </c>
      <c r="J706" s="343">
        <v>3.11</v>
      </c>
      <c r="K706" s="339" t="s">
        <v>24</v>
      </c>
      <c r="L706" s="344">
        <f>VLOOKUP(B706,'Hồ sơ CTSV'!$B$1:$C$1037,2,0)</f>
        <v>0</v>
      </c>
      <c r="M706" s="312"/>
      <c r="N706" s="372"/>
      <c r="O706" s="180"/>
    </row>
    <row r="707" spans="1:15" s="179" customFormat="1" ht="15" customHeight="1">
      <c r="A707" s="338">
        <v>83</v>
      </c>
      <c r="B707" s="339" t="s">
        <v>2124</v>
      </c>
      <c r="C707" s="340" t="s">
        <v>2125</v>
      </c>
      <c r="D707" s="341" t="s">
        <v>194</v>
      </c>
      <c r="E707" s="342" t="s">
        <v>23</v>
      </c>
      <c r="F707" s="342" t="s">
        <v>616</v>
      </c>
      <c r="G707" s="339" t="s">
        <v>144</v>
      </c>
      <c r="H707" s="342"/>
      <c r="I707" s="338">
        <v>132</v>
      </c>
      <c r="J707" s="343">
        <v>3.61</v>
      </c>
      <c r="K707" s="339" t="s">
        <v>46</v>
      </c>
      <c r="L707" s="344">
        <f>VLOOKUP(B707,'Hồ sơ CTSV'!$B$1:$C$1037,2,0)</f>
        <v>0</v>
      </c>
      <c r="M707" s="312"/>
      <c r="N707" s="372"/>
      <c r="O707" s="180"/>
    </row>
    <row r="708" spans="1:15" s="179" customFormat="1" ht="15" customHeight="1">
      <c r="A708" s="338">
        <v>84</v>
      </c>
      <c r="B708" s="339" t="s">
        <v>2126</v>
      </c>
      <c r="C708" s="340" t="s">
        <v>1242</v>
      </c>
      <c r="D708" s="341" t="s">
        <v>2127</v>
      </c>
      <c r="E708" s="342" t="s">
        <v>23</v>
      </c>
      <c r="F708" s="342" t="s">
        <v>2579</v>
      </c>
      <c r="G708" s="339" t="s">
        <v>141</v>
      </c>
      <c r="H708" s="342"/>
      <c r="I708" s="338">
        <v>132</v>
      </c>
      <c r="J708" s="343">
        <v>2.58</v>
      </c>
      <c r="K708" s="339" t="s">
        <v>24</v>
      </c>
      <c r="L708" s="344">
        <f>VLOOKUP(B708,'Hồ sơ CTSV'!$B$1:$C$1037,2,0)</f>
        <v>0</v>
      </c>
      <c r="M708" s="312"/>
      <c r="N708" s="372"/>
      <c r="O708" s="180"/>
    </row>
    <row r="709" spans="1:15" s="179" customFormat="1" ht="15" customHeight="1">
      <c r="A709" s="338">
        <v>85</v>
      </c>
      <c r="B709" s="339" t="s">
        <v>2270</v>
      </c>
      <c r="C709" s="340" t="s">
        <v>40</v>
      </c>
      <c r="D709" s="341" t="s">
        <v>73</v>
      </c>
      <c r="E709" s="342" t="s">
        <v>23</v>
      </c>
      <c r="F709" s="342" t="s">
        <v>694</v>
      </c>
      <c r="G709" s="339" t="s">
        <v>156</v>
      </c>
      <c r="H709" s="342"/>
      <c r="I709" s="338">
        <v>132</v>
      </c>
      <c r="J709" s="343">
        <v>2.68</v>
      </c>
      <c r="K709" s="339" t="s">
        <v>24</v>
      </c>
      <c r="L709" s="344">
        <f>VLOOKUP(B709,'Hồ sơ CTSV'!$B$1:$C$1037,2,0)</f>
        <v>0</v>
      </c>
      <c r="M709" s="312"/>
      <c r="N709" s="372"/>
      <c r="O709" s="180"/>
    </row>
    <row r="710" spans="1:15" s="179" customFormat="1" ht="15" customHeight="1">
      <c r="A710" s="338">
        <v>86</v>
      </c>
      <c r="B710" s="339" t="s">
        <v>2128</v>
      </c>
      <c r="C710" s="340" t="s">
        <v>2129</v>
      </c>
      <c r="D710" s="341" t="s">
        <v>75</v>
      </c>
      <c r="E710" s="342" t="s">
        <v>23</v>
      </c>
      <c r="F710" s="342" t="s">
        <v>776</v>
      </c>
      <c r="G710" s="339" t="s">
        <v>144</v>
      </c>
      <c r="H710" s="342"/>
      <c r="I710" s="338">
        <v>132</v>
      </c>
      <c r="J710" s="343">
        <v>2.92</v>
      </c>
      <c r="K710" s="339" t="s">
        <v>24</v>
      </c>
      <c r="L710" s="344">
        <f>VLOOKUP(B710,'Hồ sơ CTSV'!$B$1:$C$1037,2,0)</f>
        <v>0</v>
      </c>
      <c r="M710" s="312"/>
      <c r="N710" s="372"/>
      <c r="O710" s="180"/>
    </row>
    <row r="711" spans="1:15" s="179" customFormat="1" ht="15" customHeight="1">
      <c r="A711" s="338">
        <v>87</v>
      </c>
      <c r="B711" s="339" t="s">
        <v>2209</v>
      </c>
      <c r="C711" s="340" t="s">
        <v>86</v>
      </c>
      <c r="D711" s="341" t="s">
        <v>1152</v>
      </c>
      <c r="E711" s="342" t="s">
        <v>23</v>
      </c>
      <c r="F711" s="342" t="s">
        <v>685</v>
      </c>
      <c r="G711" s="339" t="s">
        <v>144</v>
      </c>
      <c r="H711" s="342"/>
      <c r="I711" s="338">
        <v>132</v>
      </c>
      <c r="J711" s="343">
        <v>2.37</v>
      </c>
      <c r="K711" s="339" t="s">
        <v>145</v>
      </c>
      <c r="L711" s="344">
        <f>VLOOKUP(B711,'Hồ sơ CTSV'!$B$1:$C$1037,2,0)</f>
        <v>0</v>
      </c>
      <c r="M711" s="312"/>
      <c r="N711" s="372"/>
      <c r="O711" s="180"/>
    </row>
    <row r="712" spans="1:15" s="179" customFormat="1" ht="15" customHeight="1">
      <c r="A712" s="338">
        <v>88</v>
      </c>
      <c r="B712" s="339" t="s">
        <v>2271</v>
      </c>
      <c r="C712" s="340" t="s">
        <v>2272</v>
      </c>
      <c r="D712" s="341" t="s">
        <v>74</v>
      </c>
      <c r="E712" s="342" t="s">
        <v>23</v>
      </c>
      <c r="F712" s="342" t="s">
        <v>981</v>
      </c>
      <c r="G712" s="339" t="s">
        <v>144</v>
      </c>
      <c r="H712" s="342"/>
      <c r="I712" s="338">
        <v>132</v>
      </c>
      <c r="J712" s="343">
        <v>2.61</v>
      </c>
      <c r="K712" s="339" t="s">
        <v>24</v>
      </c>
      <c r="L712" s="344">
        <f>VLOOKUP(B712,'Hồ sơ CTSV'!$B$1:$C$1037,2,0)</f>
        <v>0</v>
      </c>
      <c r="M712" s="312"/>
      <c r="N712" s="372"/>
      <c r="O712" s="180"/>
    </row>
    <row r="713" spans="1:15" s="179" customFormat="1" ht="15" customHeight="1">
      <c r="A713" s="338">
        <v>89</v>
      </c>
      <c r="B713" s="339" t="s">
        <v>2130</v>
      </c>
      <c r="C713" s="340" t="s">
        <v>2131</v>
      </c>
      <c r="D713" s="341" t="s">
        <v>74</v>
      </c>
      <c r="E713" s="342" t="s">
        <v>23</v>
      </c>
      <c r="F713" s="342" t="s">
        <v>362</v>
      </c>
      <c r="G713" s="339" t="s">
        <v>156</v>
      </c>
      <c r="H713" s="342"/>
      <c r="I713" s="338">
        <v>132</v>
      </c>
      <c r="J713" s="343">
        <v>3.34</v>
      </c>
      <c r="K713" s="339" t="s">
        <v>30</v>
      </c>
      <c r="L713" s="344">
        <f>VLOOKUP(B713,'Hồ sơ CTSV'!$B$1:$C$1037,2,0)</f>
        <v>0</v>
      </c>
      <c r="M713" s="312"/>
      <c r="N713" s="372"/>
      <c r="O713" s="180"/>
    </row>
    <row r="714" spans="1:15" s="179" customFormat="1" ht="15" customHeight="1">
      <c r="A714" s="338">
        <v>90</v>
      </c>
      <c r="B714" s="339" t="s">
        <v>2273</v>
      </c>
      <c r="C714" s="340" t="s">
        <v>2274</v>
      </c>
      <c r="D714" s="341" t="s">
        <v>79</v>
      </c>
      <c r="E714" s="342" t="s">
        <v>23</v>
      </c>
      <c r="F714" s="342" t="s">
        <v>673</v>
      </c>
      <c r="G714" s="339" t="s">
        <v>156</v>
      </c>
      <c r="H714" s="342"/>
      <c r="I714" s="338">
        <v>132</v>
      </c>
      <c r="J714" s="343">
        <v>2.94</v>
      </c>
      <c r="K714" s="339" t="s">
        <v>24</v>
      </c>
      <c r="L714" s="344">
        <f>VLOOKUP(B714,'Hồ sơ CTSV'!$B$1:$C$1037,2,0)</f>
        <v>0</v>
      </c>
      <c r="M714" s="312"/>
      <c r="N714" s="372"/>
      <c r="O714" s="180"/>
    </row>
    <row r="715" spans="1:15" s="179" customFormat="1" ht="15" customHeight="1">
      <c r="A715" s="338">
        <v>91</v>
      </c>
      <c r="B715" s="339" t="s">
        <v>2275</v>
      </c>
      <c r="C715" s="340" t="s">
        <v>1112</v>
      </c>
      <c r="D715" s="341" t="s">
        <v>79</v>
      </c>
      <c r="E715" s="342" t="s">
        <v>23</v>
      </c>
      <c r="F715" s="342" t="s">
        <v>820</v>
      </c>
      <c r="G715" s="339" t="s">
        <v>142</v>
      </c>
      <c r="H715" s="342"/>
      <c r="I715" s="338">
        <v>132</v>
      </c>
      <c r="J715" s="343">
        <v>2.48</v>
      </c>
      <c r="K715" s="339" t="s">
        <v>145</v>
      </c>
      <c r="L715" s="344">
        <f>VLOOKUP(B715,'Hồ sơ CTSV'!$B$1:$C$1037,2,0)</f>
        <v>0</v>
      </c>
      <c r="M715" s="312"/>
      <c r="N715" s="372"/>
      <c r="O715" s="180"/>
    </row>
    <row r="716" spans="1:15" s="179" customFormat="1" ht="15" customHeight="1">
      <c r="A716" s="338">
        <v>92</v>
      </c>
      <c r="B716" s="339" t="s">
        <v>2213</v>
      </c>
      <c r="C716" s="340" t="s">
        <v>162</v>
      </c>
      <c r="D716" s="341" t="s">
        <v>79</v>
      </c>
      <c r="E716" s="342" t="s">
        <v>23</v>
      </c>
      <c r="F716" s="342" t="s">
        <v>2556</v>
      </c>
      <c r="G716" s="339" t="s">
        <v>144</v>
      </c>
      <c r="H716" s="342"/>
      <c r="I716" s="338">
        <v>132</v>
      </c>
      <c r="J716" s="343">
        <v>2.93</v>
      </c>
      <c r="K716" s="339" t="s">
        <v>24</v>
      </c>
      <c r="L716" s="344">
        <f>VLOOKUP(B716,'Hồ sơ CTSV'!$B$1:$C$1037,2,0)</f>
        <v>0</v>
      </c>
      <c r="M716" s="312"/>
      <c r="N716" s="372"/>
      <c r="O716" s="180"/>
    </row>
    <row r="717" spans="1:15" s="179" customFormat="1" ht="15" customHeight="1">
      <c r="A717" s="338">
        <v>93</v>
      </c>
      <c r="B717" s="339" t="s">
        <v>2134</v>
      </c>
      <c r="C717" s="340" t="s">
        <v>379</v>
      </c>
      <c r="D717" s="341" t="s">
        <v>197</v>
      </c>
      <c r="E717" s="342" t="s">
        <v>23</v>
      </c>
      <c r="F717" s="342" t="s">
        <v>2413</v>
      </c>
      <c r="G717" s="339" t="s">
        <v>144</v>
      </c>
      <c r="H717" s="342"/>
      <c r="I717" s="338">
        <v>132</v>
      </c>
      <c r="J717" s="343">
        <v>3.41</v>
      </c>
      <c r="K717" s="339" t="s">
        <v>30</v>
      </c>
      <c r="L717" s="344">
        <f>VLOOKUP(B717,'Hồ sơ CTSV'!$B$1:$C$1037,2,0)</f>
        <v>0</v>
      </c>
      <c r="M717" s="312"/>
      <c r="N717" s="372"/>
      <c r="O717" s="180"/>
    </row>
    <row r="718" spans="1:15" s="179" customFormat="1" ht="15" customHeight="1">
      <c r="A718" s="338">
        <v>94</v>
      </c>
      <c r="B718" s="339" t="s">
        <v>2214</v>
      </c>
      <c r="C718" s="340" t="s">
        <v>2215</v>
      </c>
      <c r="D718" s="341" t="s">
        <v>197</v>
      </c>
      <c r="E718" s="342" t="s">
        <v>23</v>
      </c>
      <c r="F718" s="342" t="s">
        <v>2353</v>
      </c>
      <c r="G718" s="339" t="s">
        <v>144</v>
      </c>
      <c r="H718" s="342"/>
      <c r="I718" s="338">
        <v>132</v>
      </c>
      <c r="J718" s="343">
        <v>2.89</v>
      </c>
      <c r="K718" s="339" t="s">
        <v>24</v>
      </c>
      <c r="L718" s="344">
        <f>VLOOKUP(B718,'Hồ sơ CTSV'!$B$1:$C$1037,2,0)</f>
        <v>0</v>
      </c>
      <c r="M718" s="312"/>
      <c r="N718" s="372"/>
      <c r="O718" s="180"/>
    </row>
    <row r="719" spans="1:15" s="179" customFormat="1" ht="15" customHeight="1">
      <c r="A719" s="338">
        <v>95</v>
      </c>
      <c r="B719" s="339" t="s">
        <v>2278</v>
      </c>
      <c r="C719" s="340" t="s">
        <v>2279</v>
      </c>
      <c r="D719" s="341" t="s">
        <v>91</v>
      </c>
      <c r="E719" s="342" t="s">
        <v>23</v>
      </c>
      <c r="F719" s="342" t="s">
        <v>912</v>
      </c>
      <c r="G719" s="339" t="s">
        <v>144</v>
      </c>
      <c r="H719" s="342"/>
      <c r="I719" s="338">
        <v>132</v>
      </c>
      <c r="J719" s="343">
        <v>2.88</v>
      </c>
      <c r="K719" s="339" t="s">
        <v>24</v>
      </c>
      <c r="L719" s="344">
        <f>VLOOKUP(B719,'Hồ sơ CTSV'!$B$1:$C$1037,2,0)</f>
        <v>0</v>
      </c>
      <c r="M719" s="312"/>
      <c r="N719" s="372"/>
      <c r="O719" s="180"/>
    </row>
    <row r="720" spans="1:15" s="179" customFormat="1" ht="15" customHeight="1">
      <c r="A720" s="338">
        <v>96</v>
      </c>
      <c r="B720" s="339" t="s">
        <v>2216</v>
      </c>
      <c r="C720" s="340" t="s">
        <v>2217</v>
      </c>
      <c r="D720" s="341" t="s">
        <v>1160</v>
      </c>
      <c r="E720" s="342" t="s">
        <v>23</v>
      </c>
      <c r="F720" s="342" t="s">
        <v>912</v>
      </c>
      <c r="G720" s="339" t="s">
        <v>144</v>
      </c>
      <c r="H720" s="342"/>
      <c r="I720" s="338">
        <v>132</v>
      </c>
      <c r="J720" s="343">
        <v>2.72</v>
      </c>
      <c r="K720" s="339" t="s">
        <v>24</v>
      </c>
      <c r="L720" s="344">
        <f>VLOOKUP(B720,'Hồ sơ CTSV'!$B$1:$C$1037,2,0)</f>
        <v>0</v>
      </c>
      <c r="M720" s="312"/>
      <c r="N720" s="372"/>
      <c r="O720" s="180"/>
    </row>
    <row r="721" spans="1:15" s="179" customFormat="1" ht="15" customHeight="1">
      <c r="A721" s="338">
        <v>97</v>
      </c>
      <c r="B721" s="339" t="s">
        <v>2135</v>
      </c>
      <c r="C721" s="340" t="s">
        <v>1927</v>
      </c>
      <c r="D721" s="341" t="s">
        <v>80</v>
      </c>
      <c r="E721" s="342" t="s">
        <v>23</v>
      </c>
      <c r="F721" s="342" t="s">
        <v>2580</v>
      </c>
      <c r="G721" s="339" t="s">
        <v>144</v>
      </c>
      <c r="H721" s="342"/>
      <c r="I721" s="338">
        <v>132</v>
      </c>
      <c r="J721" s="343">
        <v>2.43</v>
      </c>
      <c r="K721" s="339" t="s">
        <v>145</v>
      </c>
      <c r="L721" s="344">
        <f>VLOOKUP(B721,'Hồ sơ CTSV'!$B$1:$C$1037,2,0)</f>
        <v>0</v>
      </c>
      <c r="M721" s="312"/>
      <c r="N721" s="372"/>
      <c r="O721" s="180"/>
    </row>
    <row r="722" spans="1:15" s="179" customFormat="1" ht="15" customHeight="1">
      <c r="A722" s="338">
        <v>98</v>
      </c>
      <c r="B722" s="339" t="s">
        <v>2218</v>
      </c>
      <c r="C722" s="340" t="s">
        <v>983</v>
      </c>
      <c r="D722" s="341" t="s">
        <v>80</v>
      </c>
      <c r="E722" s="342" t="s">
        <v>23</v>
      </c>
      <c r="F722" s="342" t="s">
        <v>732</v>
      </c>
      <c r="G722" s="339" t="s">
        <v>161</v>
      </c>
      <c r="H722" s="342"/>
      <c r="I722" s="338">
        <v>132</v>
      </c>
      <c r="J722" s="343">
        <v>2.98</v>
      </c>
      <c r="K722" s="339" t="s">
        <v>24</v>
      </c>
      <c r="L722" s="344">
        <f>VLOOKUP(B722,'Hồ sơ CTSV'!$B$1:$C$1037,2,0)</f>
        <v>0</v>
      </c>
      <c r="M722" s="312"/>
      <c r="N722" s="372"/>
      <c r="O722" s="180"/>
    </row>
    <row r="723" spans="1:15" s="179" customFormat="1" ht="15" customHeight="1">
      <c r="A723" s="338">
        <v>99</v>
      </c>
      <c r="B723" s="339" t="s">
        <v>2138</v>
      </c>
      <c r="C723" s="340" t="s">
        <v>1256</v>
      </c>
      <c r="D723" s="341" t="s">
        <v>200</v>
      </c>
      <c r="E723" s="342" t="s">
        <v>23</v>
      </c>
      <c r="F723" s="342" t="s">
        <v>581</v>
      </c>
      <c r="G723" s="339" t="s">
        <v>144</v>
      </c>
      <c r="H723" s="342"/>
      <c r="I723" s="338">
        <v>132</v>
      </c>
      <c r="J723" s="343">
        <v>2.2</v>
      </c>
      <c r="K723" s="339" t="s">
        <v>145</v>
      </c>
      <c r="L723" s="344">
        <f>VLOOKUP(B723,'Hồ sơ CTSV'!$B$1:$C$1037,2,0)</f>
        <v>0</v>
      </c>
      <c r="M723" s="312"/>
      <c r="N723" s="372"/>
      <c r="O723" s="180"/>
    </row>
    <row r="724" spans="1:15" s="179" customFormat="1" ht="15" customHeight="1">
      <c r="A724" s="338">
        <v>100</v>
      </c>
      <c r="B724" s="339" t="s">
        <v>2282</v>
      </c>
      <c r="C724" s="340" t="s">
        <v>2283</v>
      </c>
      <c r="D724" s="341" t="s">
        <v>200</v>
      </c>
      <c r="E724" s="342" t="s">
        <v>23</v>
      </c>
      <c r="F724" s="342" t="s">
        <v>2581</v>
      </c>
      <c r="G724" s="339" t="s">
        <v>154</v>
      </c>
      <c r="H724" s="342"/>
      <c r="I724" s="338">
        <v>132</v>
      </c>
      <c r="J724" s="343">
        <v>2.62</v>
      </c>
      <c r="K724" s="339" t="s">
        <v>24</v>
      </c>
      <c r="L724" s="344">
        <f>VLOOKUP(B724,'Hồ sơ CTSV'!$B$1:$C$1037,2,0)</f>
        <v>0</v>
      </c>
      <c r="M724" s="312"/>
      <c r="N724" s="372"/>
      <c r="O724" s="180"/>
    </row>
    <row r="725" spans="1:15" s="179" customFormat="1" ht="15" customHeight="1">
      <c r="A725" s="338">
        <v>101</v>
      </c>
      <c r="B725" s="339" t="s">
        <v>2139</v>
      </c>
      <c r="C725" s="340" t="s">
        <v>1927</v>
      </c>
      <c r="D725" s="341" t="s">
        <v>200</v>
      </c>
      <c r="E725" s="342" t="s">
        <v>23</v>
      </c>
      <c r="F725" s="342" t="s">
        <v>2566</v>
      </c>
      <c r="G725" s="339" t="s">
        <v>144</v>
      </c>
      <c r="H725" s="342"/>
      <c r="I725" s="338">
        <v>132</v>
      </c>
      <c r="J725" s="343">
        <v>3.24</v>
      </c>
      <c r="K725" s="339" t="s">
        <v>30</v>
      </c>
      <c r="L725" s="344">
        <f>VLOOKUP(B725,'Hồ sơ CTSV'!$B$1:$C$1037,2,0)</f>
        <v>0</v>
      </c>
      <c r="M725" s="312"/>
      <c r="N725" s="372"/>
      <c r="O725" s="180"/>
    </row>
    <row r="726" spans="1:15" s="179" customFormat="1" ht="15" customHeight="1">
      <c r="A726" s="338">
        <v>102</v>
      </c>
      <c r="B726" s="339" t="s">
        <v>2284</v>
      </c>
      <c r="C726" s="340" t="s">
        <v>77</v>
      </c>
      <c r="D726" s="341" t="s">
        <v>200</v>
      </c>
      <c r="E726" s="342" t="s">
        <v>23</v>
      </c>
      <c r="F726" s="342" t="s">
        <v>2338</v>
      </c>
      <c r="G726" s="339" t="s">
        <v>141</v>
      </c>
      <c r="H726" s="342"/>
      <c r="I726" s="338">
        <v>132</v>
      </c>
      <c r="J726" s="343">
        <v>2.79</v>
      </c>
      <c r="K726" s="339" t="s">
        <v>24</v>
      </c>
      <c r="L726" s="344">
        <f>VLOOKUP(B726,'Hồ sơ CTSV'!$B$1:$C$1037,2,0)</f>
        <v>0</v>
      </c>
      <c r="M726" s="312"/>
      <c r="N726" s="372"/>
      <c r="O726" s="180"/>
    </row>
    <row r="727" spans="1:15" s="179" customFormat="1" ht="15" customHeight="1">
      <c r="A727" s="338">
        <v>103</v>
      </c>
      <c r="B727" s="339" t="s">
        <v>2140</v>
      </c>
      <c r="C727" s="340" t="s">
        <v>195</v>
      </c>
      <c r="D727" s="341" t="s">
        <v>82</v>
      </c>
      <c r="E727" s="342" t="s">
        <v>23</v>
      </c>
      <c r="F727" s="342" t="s">
        <v>2323</v>
      </c>
      <c r="G727" s="339" t="s">
        <v>144</v>
      </c>
      <c r="H727" s="342"/>
      <c r="I727" s="338">
        <v>132</v>
      </c>
      <c r="J727" s="343">
        <v>2.88</v>
      </c>
      <c r="K727" s="339" t="s">
        <v>24</v>
      </c>
      <c r="L727" s="344">
        <f>VLOOKUP(B727,'Hồ sơ CTSV'!$B$1:$C$1037,2,0)</f>
        <v>0</v>
      </c>
      <c r="M727" s="312"/>
      <c r="N727" s="372"/>
      <c r="O727" s="180"/>
    </row>
    <row r="728" spans="1:15" s="179" customFormat="1" ht="15" customHeight="1">
      <c r="A728" s="338">
        <v>104</v>
      </c>
      <c r="B728" s="339" t="s">
        <v>2221</v>
      </c>
      <c r="C728" s="340" t="s">
        <v>44</v>
      </c>
      <c r="D728" s="341" t="s">
        <v>82</v>
      </c>
      <c r="E728" s="342" t="s">
        <v>23</v>
      </c>
      <c r="F728" s="342" t="s">
        <v>2567</v>
      </c>
      <c r="G728" s="339" t="s">
        <v>152</v>
      </c>
      <c r="H728" s="342"/>
      <c r="I728" s="338">
        <v>132</v>
      </c>
      <c r="J728" s="343">
        <v>2.45</v>
      </c>
      <c r="K728" s="339" t="s">
        <v>145</v>
      </c>
      <c r="L728" s="344">
        <f>VLOOKUP(B728,'Hồ sơ CTSV'!$B$1:$C$1037,2,0)</f>
        <v>0</v>
      </c>
      <c r="M728" s="312"/>
      <c r="N728" s="372"/>
      <c r="O728" s="180"/>
    </row>
    <row r="729" spans="1:15" s="179" customFormat="1" ht="15" customHeight="1">
      <c r="A729" s="338">
        <v>105</v>
      </c>
      <c r="B729" s="339" t="s">
        <v>2285</v>
      </c>
      <c r="C729" s="340" t="s">
        <v>1687</v>
      </c>
      <c r="D729" s="341" t="s">
        <v>2286</v>
      </c>
      <c r="E729" s="342" t="s">
        <v>23</v>
      </c>
      <c r="F729" s="342" t="s">
        <v>999</v>
      </c>
      <c r="G729" s="339" t="s">
        <v>144</v>
      </c>
      <c r="H729" s="342"/>
      <c r="I729" s="338">
        <v>132</v>
      </c>
      <c r="J729" s="343">
        <v>2.8</v>
      </c>
      <c r="K729" s="339" t="s">
        <v>24</v>
      </c>
      <c r="L729" s="344">
        <f>VLOOKUP(B729,'Hồ sơ CTSV'!$B$1:$C$1037,2,0)</f>
        <v>0</v>
      </c>
      <c r="M729" s="312"/>
      <c r="N729" s="372"/>
      <c r="O729" s="180"/>
    </row>
    <row r="730" spans="1:15" s="179" customFormat="1" ht="15" customHeight="1">
      <c r="A730" s="338">
        <v>106</v>
      </c>
      <c r="B730" s="339" t="s">
        <v>2141</v>
      </c>
      <c r="C730" s="340" t="s">
        <v>44</v>
      </c>
      <c r="D730" s="341" t="s">
        <v>94</v>
      </c>
      <c r="E730" s="342" t="s">
        <v>23</v>
      </c>
      <c r="F730" s="342" t="s">
        <v>320</v>
      </c>
      <c r="G730" s="339" t="s">
        <v>152</v>
      </c>
      <c r="H730" s="342"/>
      <c r="I730" s="338">
        <v>132</v>
      </c>
      <c r="J730" s="343">
        <v>2.8</v>
      </c>
      <c r="K730" s="339" t="s">
        <v>24</v>
      </c>
      <c r="L730" s="344">
        <f>VLOOKUP(B730,'Hồ sơ CTSV'!$B$1:$C$1037,2,0)</f>
        <v>0</v>
      </c>
      <c r="M730" s="312"/>
      <c r="N730" s="372"/>
      <c r="O730" s="180"/>
    </row>
    <row r="731" spans="1:15" s="179" customFormat="1" ht="15" customHeight="1">
      <c r="A731" s="338">
        <v>107</v>
      </c>
      <c r="B731" s="339" t="s">
        <v>2144</v>
      </c>
      <c r="C731" s="340" t="s">
        <v>2145</v>
      </c>
      <c r="D731" s="341" t="s">
        <v>83</v>
      </c>
      <c r="E731" s="342" t="s">
        <v>23</v>
      </c>
      <c r="F731" s="342" t="s">
        <v>2444</v>
      </c>
      <c r="G731" s="339" t="s">
        <v>144</v>
      </c>
      <c r="H731" s="342"/>
      <c r="I731" s="338">
        <v>132</v>
      </c>
      <c r="J731" s="343">
        <v>2.35</v>
      </c>
      <c r="K731" s="339" t="s">
        <v>145</v>
      </c>
      <c r="L731" s="344">
        <f>VLOOKUP(B731,'Hồ sơ CTSV'!$B$1:$C$1037,2,0)</f>
        <v>0</v>
      </c>
      <c r="M731" s="312"/>
      <c r="N731" s="372"/>
      <c r="O731" s="180"/>
    </row>
    <row r="732" spans="1:15" s="179" customFormat="1" ht="15" customHeight="1">
      <c r="A732" s="338">
        <v>108</v>
      </c>
      <c r="B732" s="339" t="s">
        <v>2226</v>
      </c>
      <c r="C732" s="340" t="s">
        <v>1401</v>
      </c>
      <c r="D732" s="341" t="s">
        <v>83</v>
      </c>
      <c r="E732" s="342" t="s">
        <v>23</v>
      </c>
      <c r="F732" s="342" t="s">
        <v>2582</v>
      </c>
      <c r="G732" s="339" t="s">
        <v>156</v>
      </c>
      <c r="H732" s="342"/>
      <c r="I732" s="338">
        <v>132</v>
      </c>
      <c r="J732" s="343">
        <v>2.66</v>
      </c>
      <c r="K732" s="339" t="s">
        <v>24</v>
      </c>
      <c r="L732" s="344">
        <f>VLOOKUP(B732,'Hồ sơ CTSV'!$B$1:$C$1037,2,0)</f>
        <v>0</v>
      </c>
      <c r="M732" s="312"/>
      <c r="N732" s="372"/>
      <c r="O732" s="180"/>
    </row>
    <row r="733" spans="1:15" s="179" customFormat="1" ht="15" customHeight="1">
      <c r="A733" s="338">
        <v>109</v>
      </c>
      <c r="B733" s="339" t="s">
        <v>2222</v>
      </c>
      <c r="C733" s="340" t="s">
        <v>2223</v>
      </c>
      <c r="D733" s="341" t="s">
        <v>84</v>
      </c>
      <c r="E733" s="342" t="s">
        <v>23</v>
      </c>
      <c r="F733" s="342" t="s">
        <v>2583</v>
      </c>
      <c r="G733" s="339" t="s">
        <v>156</v>
      </c>
      <c r="H733" s="342"/>
      <c r="I733" s="338">
        <v>132</v>
      </c>
      <c r="J733" s="343">
        <v>2.49</v>
      </c>
      <c r="K733" s="339" t="s">
        <v>145</v>
      </c>
      <c r="L733" s="344">
        <f>VLOOKUP(B733,'Hồ sơ CTSV'!$B$1:$C$1037,2,0)</f>
        <v>0</v>
      </c>
      <c r="M733" s="312"/>
      <c r="N733" s="369"/>
      <c r="O733" s="180"/>
    </row>
    <row r="734" spans="1:15" s="179" customFormat="1" ht="15" customHeight="1">
      <c r="A734" s="338">
        <v>110</v>
      </c>
      <c r="B734" s="339" t="s">
        <v>2142</v>
      </c>
      <c r="C734" s="340" t="s">
        <v>2143</v>
      </c>
      <c r="D734" s="341" t="s">
        <v>84</v>
      </c>
      <c r="E734" s="342" t="s">
        <v>23</v>
      </c>
      <c r="F734" s="342" t="s">
        <v>2464</v>
      </c>
      <c r="G734" s="339" t="s">
        <v>156</v>
      </c>
      <c r="H734" s="342"/>
      <c r="I734" s="338">
        <v>132</v>
      </c>
      <c r="J734" s="343">
        <v>2.48</v>
      </c>
      <c r="K734" s="339" t="s">
        <v>145</v>
      </c>
      <c r="L734" s="344">
        <f>VLOOKUP(B734,'Hồ sơ CTSV'!$B$1:$C$1037,2,0)</f>
        <v>0</v>
      </c>
      <c r="M734" s="312"/>
      <c r="N734" s="369"/>
      <c r="O734" s="180"/>
    </row>
    <row r="735" spans="1:15" s="179" customFormat="1" ht="15" customHeight="1">
      <c r="A735" s="338">
        <v>111</v>
      </c>
      <c r="B735" s="339" t="s">
        <v>2224</v>
      </c>
      <c r="C735" s="340" t="s">
        <v>2225</v>
      </c>
      <c r="D735" s="341" t="s">
        <v>84</v>
      </c>
      <c r="E735" s="342" t="s">
        <v>23</v>
      </c>
      <c r="F735" s="342" t="s">
        <v>2584</v>
      </c>
      <c r="G735" s="339" t="s">
        <v>143</v>
      </c>
      <c r="H735" s="342"/>
      <c r="I735" s="338">
        <v>132</v>
      </c>
      <c r="J735" s="343">
        <v>2.9</v>
      </c>
      <c r="K735" s="339" t="s">
        <v>24</v>
      </c>
      <c r="L735" s="344">
        <f>VLOOKUP(B735,'Hồ sơ CTSV'!$B$1:$C$1037,2,0)</f>
        <v>0</v>
      </c>
      <c r="M735" s="312"/>
      <c r="N735" s="369"/>
      <c r="O735" s="180"/>
    </row>
    <row r="736" spans="1:15" s="179" customFormat="1" ht="15" customHeight="1">
      <c r="A736" s="338">
        <v>112</v>
      </c>
      <c r="B736" s="348" t="s">
        <v>2287</v>
      </c>
      <c r="C736" s="349" t="s">
        <v>2288</v>
      </c>
      <c r="D736" s="350" t="s">
        <v>84</v>
      </c>
      <c r="E736" s="351" t="s">
        <v>23</v>
      </c>
      <c r="F736" s="351" t="s">
        <v>923</v>
      </c>
      <c r="G736" s="348" t="s">
        <v>156</v>
      </c>
      <c r="H736" s="351"/>
      <c r="I736" s="352">
        <v>132</v>
      </c>
      <c r="J736" s="353">
        <v>2.74</v>
      </c>
      <c r="K736" s="348" t="s">
        <v>24</v>
      </c>
      <c r="L736" s="354">
        <f>VLOOKUP(B736,'Hồ sơ CTSV'!$B$1:$C$1037,2,0)</f>
        <v>0</v>
      </c>
      <c r="M736" s="312"/>
      <c r="N736" s="379"/>
      <c r="O736" s="180"/>
    </row>
    <row r="737" spans="1:15" s="181" customFormat="1" ht="16.5" customHeight="1">
      <c r="A737" s="327" t="s">
        <v>3</v>
      </c>
      <c r="B737" s="328"/>
      <c r="C737" s="328"/>
      <c r="D737" s="328"/>
      <c r="E737" s="328"/>
      <c r="F737" s="328"/>
      <c r="G737" s="328"/>
      <c r="H737" s="328"/>
      <c r="I737" s="328"/>
      <c r="J737" s="328"/>
      <c r="K737" s="328"/>
      <c r="L737" s="329"/>
      <c r="M737" s="312"/>
      <c r="N737" s="330"/>
      <c r="O737" s="185"/>
    </row>
    <row r="738" spans="1:15" s="179" customFormat="1" ht="15" customHeight="1">
      <c r="A738" s="331">
        <v>1</v>
      </c>
      <c r="B738" s="332" t="s">
        <v>959</v>
      </c>
      <c r="C738" s="312" t="s">
        <v>960</v>
      </c>
      <c r="D738" s="333" t="s">
        <v>25</v>
      </c>
      <c r="E738" s="334" t="s">
        <v>29</v>
      </c>
      <c r="F738" s="334" t="s">
        <v>545</v>
      </c>
      <c r="G738" s="332" t="s">
        <v>144</v>
      </c>
      <c r="H738" s="334"/>
      <c r="I738" s="331">
        <v>140</v>
      </c>
      <c r="J738" s="335">
        <v>2.94</v>
      </c>
      <c r="K738" s="332" t="s">
        <v>24</v>
      </c>
      <c r="L738" s="410">
        <f>VLOOKUP(B738,'Hồ sơ CTSV'!$B$1:$C$1037,2,0)</f>
        <v>0</v>
      </c>
      <c r="M738" s="312"/>
      <c r="N738" s="337"/>
      <c r="O738" s="180">
        <f>COUNTIF($K$738:$K$782,"Xuất sắc")</f>
        <v>0</v>
      </c>
    </row>
    <row r="739" spans="1:15" s="179" customFormat="1" ht="15" customHeight="1">
      <c r="A739" s="338">
        <v>2</v>
      </c>
      <c r="B739" s="339" t="s">
        <v>962</v>
      </c>
      <c r="C739" s="340" t="s">
        <v>51</v>
      </c>
      <c r="D739" s="341" t="s">
        <v>275</v>
      </c>
      <c r="E739" s="342" t="s">
        <v>23</v>
      </c>
      <c r="F739" s="342" t="s">
        <v>866</v>
      </c>
      <c r="G739" s="339" t="s">
        <v>142</v>
      </c>
      <c r="H739" s="342"/>
      <c r="I739" s="338">
        <v>140</v>
      </c>
      <c r="J739" s="343">
        <v>3.11</v>
      </c>
      <c r="K739" s="339" t="s">
        <v>24</v>
      </c>
      <c r="L739" s="411">
        <f>VLOOKUP(B739,'Hồ sơ CTSV'!$B$1:$C$1037,2,0)</f>
        <v>0</v>
      </c>
      <c r="M739" s="312"/>
      <c r="N739" s="345"/>
      <c r="O739" s="180">
        <f>COUNTIF($K$738:$K$782,"Giỏi")</f>
        <v>16</v>
      </c>
    </row>
    <row r="740" spans="1:15" s="179" customFormat="1" ht="15" customHeight="1">
      <c r="A740" s="338">
        <v>3</v>
      </c>
      <c r="B740" s="339" t="s">
        <v>963</v>
      </c>
      <c r="C740" s="340" t="s">
        <v>964</v>
      </c>
      <c r="D740" s="341" t="s">
        <v>276</v>
      </c>
      <c r="E740" s="342" t="s">
        <v>29</v>
      </c>
      <c r="F740" s="342" t="s">
        <v>628</v>
      </c>
      <c r="G740" s="339" t="s">
        <v>161</v>
      </c>
      <c r="H740" s="342"/>
      <c r="I740" s="338">
        <v>140</v>
      </c>
      <c r="J740" s="343">
        <v>3.39</v>
      </c>
      <c r="K740" s="339" t="s">
        <v>30</v>
      </c>
      <c r="L740" s="411">
        <f>VLOOKUP(B740,'Hồ sơ CTSV'!$B$1:$C$1037,2,0)</f>
        <v>0</v>
      </c>
      <c r="M740" s="312"/>
      <c r="N740" s="345"/>
      <c r="O740" s="180">
        <f>COUNTIF($K$738:$K$782,"Khá")</f>
        <v>29</v>
      </c>
    </row>
    <row r="741" spans="1:15" s="179" customFormat="1" ht="15" customHeight="1">
      <c r="A741" s="338">
        <v>4</v>
      </c>
      <c r="B741" s="339" t="s">
        <v>961</v>
      </c>
      <c r="C741" s="340" t="s">
        <v>347</v>
      </c>
      <c r="D741" s="341" t="s">
        <v>32</v>
      </c>
      <c r="E741" s="342" t="s">
        <v>23</v>
      </c>
      <c r="F741" s="342" t="s">
        <v>655</v>
      </c>
      <c r="G741" s="339" t="s">
        <v>156</v>
      </c>
      <c r="H741" s="342"/>
      <c r="I741" s="338">
        <v>140</v>
      </c>
      <c r="J741" s="343">
        <v>2.66</v>
      </c>
      <c r="K741" s="339" t="s">
        <v>24</v>
      </c>
      <c r="L741" s="411">
        <f>VLOOKUP(B741,'Hồ sơ CTSV'!$B$1:$C$1037,2,0)</f>
        <v>0</v>
      </c>
      <c r="M741" s="312"/>
      <c r="N741" s="345"/>
      <c r="O741" s="180">
        <f>COUNTIF($K$738:$K$782,"Trung bình")</f>
        <v>0</v>
      </c>
    </row>
    <row r="742" spans="1:15" s="179" customFormat="1" ht="15" customHeight="1">
      <c r="A742" s="338">
        <v>5</v>
      </c>
      <c r="B742" s="339" t="s">
        <v>965</v>
      </c>
      <c r="C742" s="340" t="s">
        <v>207</v>
      </c>
      <c r="D742" s="341" t="s">
        <v>155</v>
      </c>
      <c r="E742" s="342" t="s">
        <v>23</v>
      </c>
      <c r="F742" s="342" t="s">
        <v>283</v>
      </c>
      <c r="G742" s="339" t="s">
        <v>144</v>
      </c>
      <c r="H742" s="342"/>
      <c r="I742" s="338">
        <v>140</v>
      </c>
      <c r="J742" s="343">
        <v>2.74</v>
      </c>
      <c r="K742" s="339" t="s">
        <v>24</v>
      </c>
      <c r="L742" s="411">
        <f>VLOOKUP(B742,'Hồ sơ CTSV'!$B$1:$C$1037,2,0)</f>
        <v>0</v>
      </c>
      <c r="M742" s="312"/>
      <c r="N742" s="345"/>
      <c r="O742" s="186">
        <f>SUM(O738:O741)</f>
        <v>45</v>
      </c>
    </row>
    <row r="743" spans="1:15" s="179" customFormat="1" ht="15" customHeight="1">
      <c r="A743" s="338">
        <v>6</v>
      </c>
      <c r="B743" s="339" t="s">
        <v>968</v>
      </c>
      <c r="C743" s="340" t="s">
        <v>40</v>
      </c>
      <c r="D743" s="341" t="s">
        <v>969</v>
      </c>
      <c r="E743" s="342" t="s">
        <v>23</v>
      </c>
      <c r="F743" s="342" t="s">
        <v>587</v>
      </c>
      <c r="G743" s="339" t="s">
        <v>161</v>
      </c>
      <c r="H743" s="342"/>
      <c r="I743" s="338">
        <v>140</v>
      </c>
      <c r="J743" s="343">
        <v>3.41</v>
      </c>
      <c r="K743" s="339" t="s">
        <v>30</v>
      </c>
      <c r="L743" s="411">
        <f>VLOOKUP(B743,'Hồ sơ CTSV'!$B$1:$C$1037,2,0)</f>
        <v>0</v>
      </c>
      <c r="M743" s="312"/>
      <c r="N743" s="345"/>
      <c r="O743" s="180"/>
    </row>
    <row r="744" spans="1:15" s="179" customFormat="1" ht="15" customHeight="1">
      <c r="A744" s="338">
        <v>7</v>
      </c>
      <c r="B744" s="339" t="s">
        <v>972</v>
      </c>
      <c r="C744" s="340" t="s">
        <v>973</v>
      </c>
      <c r="D744" s="341" t="s">
        <v>159</v>
      </c>
      <c r="E744" s="342" t="s">
        <v>23</v>
      </c>
      <c r="F744" s="342" t="s">
        <v>685</v>
      </c>
      <c r="G744" s="339" t="s">
        <v>161</v>
      </c>
      <c r="H744" s="342"/>
      <c r="I744" s="338">
        <v>140</v>
      </c>
      <c r="J744" s="343">
        <v>3.22</v>
      </c>
      <c r="K744" s="339" t="s">
        <v>30</v>
      </c>
      <c r="L744" s="411">
        <f>VLOOKUP(B744,'Hồ sơ CTSV'!$B$1:$C$1037,2,0)</f>
        <v>0</v>
      </c>
      <c r="M744" s="312"/>
      <c r="N744" s="345"/>
      <c r="O744" s="180"/>
    </row>
    <row r="745" spans="1:15" s="179" customFormat="1" ht="15" customHeight="1">
      <c r="A745" s="338">
        <v>8</v>
      </c>
      <c r="B745" s="339" t="s">
        <v>970</v>
      </c>
      <c r="C745" s="340" t="s">
        <v>372</v>
      </c>
      <c r="D745" s="341" t="s">
        <v>37</v>
      </c>
      <c r="E745" s="342" t="s">
        <v>23</v>
      </c>
      <c r="F745" s="342" t="s">
        <v>971</v>
      </c>
      <c r="G745" s="339" t="s">
        <v>141</v>
      </c>
      <c r="H745" s="342"/>
      <c r="I745" s="338">
        <v>140</v>
      </c>
      <c r="J745" s="343">
        <v>3.34</v>
      </c>
      <c r="K745" s="339" t="s">
        <v>30</v>
      </c>
      <c r="L745" s="411">
        <f>VLOOKUP(B745,'Hồ sơ CTSV'!$B$1:$C$1037,2,0)</f>
        <v>0</v>
      </c>
      <c r="M745" s="312"/>
      <c r="N745" s="345"/>
      <c r="O745" s="180"/>
    </row>
    <row r="746" spans="1:15" s="179" customFormat="1" ht="15" customHeight="1">
      <c r="A746" s="338">
        <v>9</v>
      </c>
      <c r="B746" s="339" t="s">
        <v>974</v>
      </c>
      <c r="C746" s="340" t="s">
        <v>975</v>
      </c>
      <c r="D746" s="341" t="s">
        <v>38</v>
      </c>
      <c r="E746" s="342" t="s">
        <v>23</v>
      </c>
      <c r="F746" s="342" t="s">
        <v>779</v>
      </c>
      <c r="G746" s="339" t="s">
        <v>156</v>
      </c>
      <c r="H746" s="342"/>
      <c r="I746" s="338">
        <v>140</v>
      </c>
      <c r="J746" s="343">
        <v>3.11</v>
      </c>
      <c r="K746" s="339" t="s">
        <v>24</v>
      </c>
      <c r="L746" s="411">
        <f>VLOOKUP(B746,'Hồ sơ CTSV'!$B$1:$C$1037,2,0)</f>
        <v>0</v>
      </c>
      <c r="M746" s="312"/>
      <c r="N746" s="345"/>
      <c r="O746" s="180"/>
    </row>
    <row r="747" spans="1:15" s="179" customFormat="1" ht="15" customHeight="1">
      <c r="A747" s="338">
        <v>10</v>
      </c>
      <c r="B747" s="339" t="s">
        <v>978</v>
      </c>
      <c r="C747" s="340" t="s">
        <v>162</v>
      </c>
      <c r="D747" s="341" t="s">
        <v>38</v>
      </c>
      <c r="E747" s="342" t="s">
        <v>23</v>
      </c>
      <c r="F747" s="342" t="s">
        <v>830</v>
      </c>
      <c r="G747" s="339" t="s">
        <v>144</v>
      </c>
      <c r="H747" s="342"/>
      <c r="I747" s="338">
        <v>140</v>
      </c>
      <c r="J747" s="343">
        <v>3.16</v>
      </c>
      <c r="K747" s="339" t="s">
        <v>24</v>
      </c>
      <c r="L747" s="411">
        <f>VLOOKUP(B747,'Hồ sơ CTSV'!$B$1:$C$1037,2,0)</f>
        <v>0</v>
      </c>
      <c r="M747" s="312"/>
      <c r="N747" s="345"/>
      <c r="O747" s="180"/>
    </row>
    <row r="748" spans="1:15" s="179" customFormat="1" ht="15" customHeight="1">
      <c r="A748" s="338">
        <v>11</v>
      </c>
      <c r="B748" s="339" t="s">
        <v>2294</v>
      </c>
      <c r="C748" s="340" t="s">
        <v>44</v>
      </c>
      <c r="D748" s="341" t="s">
        <v>42</v>
      </c>
      <c r="E748" s="342" t="s">
        <v>23</v>
      </c>
      <c r="F748" s="346" t="s">
        <v>2492</v>
      </c>
      <c r="G748" s="339" t="s">
        <v>142</v>
      </c>
      <c r="H748" s="342"/>
      <c r="I748" s="338">
        <v>140</v>
      </c>
      <c r="J748" s="343">
        <v>2.81</v>
      </c>
      <c r="K748" s="339" t="s">
        <v>24</v>
      </c>
      <c r="L748" s="411">
        <f>VLOOKUP(B748,'Hồ sơ CTSV'!$B$1:$C$1037,2,0)</f>
        <v>0</v>
      </c>
      <c r="M748" s="312"/>
      <c r="N748" s="345"/>
      <c r="O748" s="180"/>
    </row>
    <row r="749" spans="1:15" s="179" customFormat="1" ht="15" customHeight="1">
      <c r="A749" s="338">
        <v>12</v>
      </c>
      <c r="B749" s="339" t="s">
        <v>982</v>
      </c>
      <c r="C749" s="340" t="s">
        <v>983</v>
      </c>
      <c r="D749" s="341" t="s">
        <v>984</v>
      </c>
      <c r="E749" s="342" t="s">
        <v>23</v>
      </c>
      <c r="F749" s="342" t="s">
        <v>985</v>
      </c>
      <c r="G749" s="339" t="s">
        <v>216</v>
      </c>
      <c r="H749" s="342"/>
      <c r="I749" s="338">
        <v>140</v>
      </c>
      <c r="J749" s="343">
        <v>2.59</v>
      </c>
      <c r="K749" s="339" t="s">
        <v>24</v>
      </c>
      <c r="L749" s="411">
        <f>VLOOKUP(B749,'Hồ sơ CTSV'!$B$1:$C$1037,2,0)</f>
        <v>0</v>
      </c>
      <c r="M749" s="312"/>
      <c r="N749" s="345"/>
      <c r="O749" s="180"/>
    </row>
    <row r="750" spans="1:15" s="179" customFormat="1" ht="15" customHeight="1">
      <c r="A750" s="338">
        <v>13</v>
      </c>
      <c r="B750" s="339" t="s">
        <v>987</v>
      </c>
      <c r="C750" s="340" t="s">
        <v>988</v>
      </c>
      <c r="D750" s="341" t="s">
        <v>233</v>
      </c>
      <c r="E750" s="342" t="s">
        <v>29</v>
      </c>
      <c r="F750" s="342" t="s">
        <v>989</v>
      </c>
      <c r="G750" s="339" t="s">
        <v>144</v>
      </c>
      <c r="H750" s="342"/>
      <c r="I750" s="338">
        <v>140</v>
      </c>
      <c r="J750" s="343">
        <v>3.47</v>
      </c>
      <c r="K750" s="339" t="s">
        <v>30</v>
      </c>
      <c r="L750" s="411">
        <f>VLOOKUP(B750,'Hồ sơ CTSV'!$B$1:$C$1037,2,0)</f>
        <v>0</v>
      </c>
      <c r="M750" s="312"/>
      <c r="N750" s="345"/>
      <c r="O750" s="180"/>
    </row>
    <row r="751" spans="1:15" s="179" customFormat="1" ht="15" customHeight="1">
      <c r="A751" s="338">
        <v>14</v>
      </c>
      <c r="B751" s="339" t="s">
        <v>986</v>
      </c>
      <c r="C751" s="340" t="s">
        <v>126</v>
      </c>
      <c r="D751" s="341" t="s">
        <v>49</v>
      </c>
      <c r="E751" s="342" t="s">
        <v>23</v>
      </c>
      <c r="F751" s="342" t="s">
        <v>754</v>
      </c>
      <c r="G751" s="339" t="s">
        <v>143</v>
      </c>
      <c r="H751" s="342"/>
      <c r="I751" s="338">
        <v>140</v>
      </c>
      <c r="J751" s="343">
        <v>3.18</v>
      </c>
      <c r="K751" s="339" t="s">
        <v>24</v>
      </c>
      <c r="L751" s="411">
        <f>VLOOKUP(B751,'Hồ sơ CTSV'!$B$1:$C$1037,2,0)</f>
        <v>0</v>
      </c>
      <c r="M751" s="312"/>
      <c r="N751" s="345"/>
      <c r="O751" s="180"/>
    </row>
    <row r="752" spans="1:15" s="179" customFormat="1" ht="15" customHeight="1">
      <c r="A752" s="338">
        <v>15</v>
      </c>
      <c r="B752" s="339" t="s">
        <v>990</v>
      </c>
      <c r="C752" s="340" t="s">
        <v>223</v>
      </c>
      <c r="D752" s="341" t="s">
        <v>371</v>
      </c>
      <c r="E752" s="342" t="s">
        <v>23</v>
      </c>
      <c r="F752" s="342" t="s">
        <v>290</v>
      </c>
      <c r="G752" s="339" t="s">
        <v>144</v>
      </c>
      <c r="H752" s="342"/>
      <c r="I752" s="338">
        <v>140</v>
      </c>
      <c r="J752" s="343">
        <v>3.1</v>
      </c>
      <c r="K752" s="339" t="s">
        <v>24</v>
      </c>
      <c r="L752" s="411">
        <f>VLOOKUP(B752,'Hồ sơ CTSV'!$B$1:$C$1037,2,0)</f>
        <v>0</v>
      </c>
      <c r="M752" s="312"/>
      <c r="N752" s="345"/>
      <c r="O752" s="180"/>
    </row>
    <row r="753" spans="1:15" s="179" customFormat="1" ht="15" customHeight="1">
      <c r="A753" s="338">
        <v>16</v>
      </c>
      <c r="B753" s="339" t="s">
        <v>991</v>
      </c>
      <c r="C753" s="340" t="s">
        <v>153</v>
      </c>
      <c r="D753" s="341" t="s">
        <v>208</v>
      </c>
      <c r="E753" s="342" t="s">
        <v>23</v>
      </c>
      <c r="F753" s="342" t="s">
        <v>177</v>
      </c>
      <c r="G753" s="339" t="s">
        <v>144</v>
      </c>
      <c r="H753" s="342"/>
      <c r="I753" s="338">
        <v>140</v>
      </c>
      <c r="J753" s="343">
        <v>3.11</v>
      </c>
      <c r="K753" s="339" t="s">
        <v>24</v>
      </c>
      <c r="L753" s="411">
        <f>VLOOKUP(B753,'Hồ sơ CTSV'!$B$1:$C$1037,2,0)</f>
        <v>0</v>
      </c>
      <c r="M753" s="312"/>
      <c r="N753" s="345"/>
      <c r="O753" s="180"/>
    </row>
    <row r="754" spans="1:15" s="179" customFormat="1" ht="15" customHeight="1">
      <c r="A754" s="338">
        <v>17</v>
      </c>
      <c r="B754" s="339" t="s">
        <v>992</v>
      </c>
      <c r="C754" s="340" t="s">
        <v>366</v>
      </c>
      <c r="D754" s="341" t="s">
        <v>53</v>
      </c>
      <c r="E754" s="342" t="s">
        <v>23</v>
      </c>
      <c r="F754" s="342" t="s">
        <v>993</v>
      </c>
      <c r="G754" s="339" t="s">
        <v>144</v>
      </c>
      <c r="H754" s="342"/>
      <c r="I754" s="338">
        <v>140</v>
      </c>
      <c r="J754" s="343">
        <v>3.34</v>
      </c>
      <c r="K754" s="339" t="s">
        <v>30</v>
      </c>
      <c r="L754" s="411">
        <f>VLOOKUP(B754,'Hồ sơ CTSV'!$B$1:$C$1037,2,0)</f>
        <v>0</v>
      </c>
      <c r="M754" s="312"/>
      <c r="N754" s="345"/>
      <c r="O754" s="180"/>
    </row>
    <row r="755" spans="1:15" s="179" customFormat="1" ht="15" customHeight="1">
      <c r="A755" s="338">
        <v>18</v>
      </c>
      <c r="B755" s="339" t="s">
        <v>994</v>
      </c>
      <c r="C755" s="340" t="s">
        <v>164</v>
      </c>
      <c r="D755" s="341" t="s">
        <v>53</v>
      </c>
      <c r="E755" s="342" t="s">
        <v>23</v>
      </c>
      <c r="F755" s="342" t="s">
        <v>995</v>
      </c>
      <c r="G755" s="339" t="s">
        <v>141</v>
      </c>
      <c r="H755" s="342"/>
      <c r="I755" s="338">
        <v>140</v>
      </c>
      <c r="J755" s="343">
        <v>3.24</v>
      </c>
      <c r="K755" s="339" t="s">
        <v>30</v>
      </c>
      <c r="L755" s="411">
        <f>VLOOKUP(B755,'Hồ sơ CTSV'!$B$1:$C$1037,2,0)</f>
        <v>0</v>
      </c>
      <c r="M755" s="312"/>
      <c r="N755" s="345"/>
      <c r="O755" s="180"/>
    </row>
    <row r="756" spans="1:15" s="179" customFormat="1" ht="15" customHeight="1">
      <c r="A756" s="338">
        <v>19</v>
      </c>
      <c r="B756" s="339" t="s">
        <v>996</v>
      </c>
      <c r="C756" s="340" t="s">
        <v>997</v>
      </c>
      <c r="D756" s="341" t="s">
        <v>998</v>
      </c>
      <c r="E756" s="342" t="s">
        <v>29</v>
      </c>
      <c r="F756" s="342" t="s">
        <v>999</v>
      </c>
      <c r="G756" s="339" t="s">
        <v>210</v>
      </c>
      <c r="H756" s="342"/>
      <c r="I756" s="338">
        <v>140</v>
      </c>
      <c r="J756" s="343">
        <v>3.1</v>
      </c>
      <c r="K756" s="339" t="s">
        <v>24</v>
      </c>
      <c r="L756" s="411">
        <f>VLOOKUP(B756,'Hồ sơ CTSV'!$B$1:$C$1037,2,0)</f>
        <v>0</v>
      </c>
      <c r="M756" s="312"/>
      <c r="N756" s="345"/>
      <c r="O756" s="180"/>
    </row>
    <row r="757" spans="1:15" s="179" customFormat="1" ht="15" customHeight="1">
      <c r="A757" s="338">
        <v>20</v>
      </c>
      <c r="B757" s="339" t="s">
        <v>1000</v>
      </c>
      <c r="C757" s="340" t="s">
        <v>65</v>
      </c>
      <c r="D757" s="341" t="s">
        <v>54</v>
      </c>
      <c r="E757" s="342" t="s">
        <v>23</v>
      </c>
      <c r="F757" s="342" t="s">
        <v>690</v>
      </c>
      <c r="G757" s="339" t="s">
        <v>144</v>
      </c>
      <c r="H757" s="342"/>
      <c r="I757" s="338">
        <v>140</v>
      </c>
      <c r="J757" s="343">
        <v>3.23</v>
      </c>
      <c r="K757" s="339" t="s">
        <v>30</v>
      </c>
      <c r="L757" s="411">
        <f>VLOOKUP(B757,'Hồ sơ CTSV'!$B$1:$C$1037,2,0)</f>
        <v>0</v>
      </c>
      <c r="M757" s="312"/>
      <c r="N757" s="345"/>
      <c r="O757" s="180"/>
    </row>
    <row r="758" spans="1:15" s="179" customFormat="1" ht="15" customHeight="1">
      <c r="A758" s="338">
        <v>21</v>
      </c>
      <c r="B758" s="339" t="s">
        <v>1001</v>
      </c>
      <c r="C758" s="340" t="s">
        <v>514</v>
      </c>
      <c r="D758" s="341" t="s">
        <v>89</v>
      </c>
      <c r="E758" s="342" t="s">
        <v>29</v>
      </c>
      <c r="F758" s="342" t="s">
        <v>660</v>
      </c>
      <c r="G758" s="339" t="s">
        <v>144</v>
      </c>
      <c r="H758" s="342"/>
      <c r="I758" s="338">
        <v>140</v>
      </c>
      <c r="J758" s="343">
        <v>2.93</v>
      </c>
      <c r="K758" s="339" t="s">
        <v>24</v>
      </c>
      <c r="L758" s="411">
        <f>VLOOKUP(B758,'Hồ sơ CTSV'!$B$1:$C$1037,2,0)</f>
        <v>0</v>
      </c>
      <c r="M758" s="312"/>
      <c r="N758" s="345"/>
      <c r="O758" s="180"/>
    </row>
    <row r="759" spans="1:15" s="179" customFormat="1" ht="15" customHeight="1">
      <c r="A759" s="338">
        <v>22</v>
      </c>
      <c r="B759" s="339" t="s">
        <v>1002</v>
      </c>
      <c r="C759" s="340" t="s">
        <v>168</v>
      </c>
      <c r="D759" s="341" t="s">
        <v>56</v>
      </c>
      <c r="E759" s="342" t="s">
        <v>23</v>
      </c>
      <c r="F759" s="342" t="s">
        <v>328</v>
      </c>
      <c r="G759" s="339" t="s">
        <v>144</v>
      </c>
      <c r="H759" s="342"/>
      <c r="I759" s="338">
        <v>140</v>
      </c>
      <c r="J759" s="343">
        <v>3.08</v>
      </c>
      <c r="K759" s="339" t="s">
        <v>24</v>
      </c>
      <c r="L759" s="411">
        <f>VLOOKUP(B759,'Hồ sơ CTSV'!$B$1:$C$1037,2,0)</f>
        <v>0</v>
      </c>
      <c r="M759" s="312"/>
      <c r="N759" s="345"/>
      <c r="O759" s="180"/>
    </row>
    <row r="760" spans="1:15" s="179" customFormat="1" ht="15" customHeight="1">
      <c r="A760" s="338">
        <v>23</v>
      </c>
      <c r="B760" s="339" t="s">
        <v>1003</v>
      </c>
      <c r="C760" s="340" t="s">
        <v>1004</v>
      </c>
      <c r="D760" s="341" t="s">
        <v>57</v>
      </c>
      <c r="E760" s="342" t="s">
        <v>23</v>
      </c>
      <c r="F760" s="342" t="s">
        <v>300</v>
      </c>
      <c r="G760" s="339" t="s">
        <v>144</v>
      </c>
      <c r="H760" s="342"/>
      <c r="I760" s="338">
        <v>140</v>
      </c>
      <c r="J760" s="343">
        <v>3.25</v>
      </c>
      <c r="K760" s="339" t="s">
        <v>30</v>
      </c>
      <c r="L760" s="411">
        <f>VLOOKUP(B760,'Hồ sơ CTSV'!$B$1:$C$1037,2,0)</f>
        <v>0</v>
      </c>
      <c r="M760" s="312"/>
      <c r="N760" s="345"/>
      <c r="O760" s="180"/>
    </row>
    <row r="761" spans="1:15" s="179" customFormat="1" ht="15" customHeight="1">
      <c r="A761" s="338">
        <v>24</v>
      </c>
      <c r="B761" s="339" t="s">
        <v>1005</v>
      </c>
      <c r="C761" s="340" t="s">
        <v>203</v>
      </c>
      <c r="D761" s="341" t="s">
        <v>57</v>
      </c>
      <c r="E761" s="342" t="s">
        <v>23</v>
      </c>
      <c r="F761" s="342" t="s">
        <v>363</v>
      </c>
      <c r="G761" s="339" t="s">
        <v>142</v>
      </c>
      <c r="H761" s="342"/>
      <c r="I761" s="338">
        <v>140</v>
      </c>
      <c r="J761" s="343">
        <v>3.01</v>
      </c>
      <c r="K761" s="339" t="s">
        <v>24</v>
      </c>
      <c r="L761" s="411">
        <f>VLOOKUP(B761,'Hồ sơ CTSV'!$B$1:$C$1037,2,0)</f>
        <v>0</v>
      </c>
      <c r="M761" s="312"/>
      <c r="N761" s="345"/>
      <c r="O761" s="180"/>
    </row>
    <row r="762" spans="1:15" s="179" customFormat="1" ht="15" customHeight="1">
      <c r="A762" s="338">
        <v>25</v>
      </c>
      <c r="B762" s="339" t="s">
        <v>1006</v>
      </c>
      <c r="C762" s="340" t="s">
        <v>876</v>
      </c>
      <c r="D762" s="341" t="s">
        <v>59</v>
      </c>
      <c r="E762" s="342" t="s">
        <v>23</v>
      </c>
      <c r="F762" s="342" t="s">
        <v>450</v>
      </c>
      <c r="G762" s="339" t="s">
        <v>156</v>
      </c>
      <c r="H762" s="342"/>
      <c r="I762" s="338">
        <v>140</v>
      </c>
      <c r="J762" s="343">
        <v>2.86</v>
      </c>
      <c r="K762" s="339" t="s">
        <v>24</v>
      </c>
      <c r="L762" s="411">
        <f>VLOOKUP(B762,'Hồ sơ CTSV'!$B$1:$C$1037,2,0)</f>
        <v>0</v>
      </c>
      <c r="M762" s="312"/>
      <c r="N762" s="345"/>
      <c r="O762" s="180"/>
    </row>
    <row r="763" spans="1:15" s="179" customFormat="1" ht="15" customHeight="1">
      <c r="A763" s="338">
        <v>26</v>
      </c>
      <c r="B763" s="339" t="s">
        <v>1007</v>
      </c>
      <c r="C763" s="340" t="s">
        <v>44</v>
      </c>
      <c r="D763" s="341" t="s">
        <v>184</v>
      </c>
      <c r="E763" s="342" t="s">
        <v>23</v>
      </c>
      <c r="F763" s="342" t="s">
        <v>660</v>
      </c>
      <c r="G763" s="339" t="s">
        <v>216</v>
      </c>
      <c r="H763" s="342"/>
      <c r="I763" s="338">
        <v>140</v>
      </c>
      <c r="J763" s="343">
        <v>2.99</v>
      </c>
      <c r="K763" s="339" t="s">
        <v>24</v>
      </c>
      <c r="L763" s="411">
        <f>VLOOKUP(B763,'Hồ sơ CTSV'!$B$1:$C$1037,2,0)</f>
        <v>0</v>
      </c>
      <c r="M763" s="312"/>
      <c r="N763" s="345"/>
      <c r="O763" s="180"/>
    </row>
    <row r="764" spans="1:15" s="179" customFormat="1" ht="15" customHeight="1">
      <c r="A764" s="338">
        <v>27</v>
      </c>
      <c r="B764" s="339" t="s">
        <v>1008</v>
      </c>
      <c r="C764" s="340" t="s">
        <v>127</v>
      </c>
      <c r="D764" s="341" t="s">
        <v>61</v>
      </c>
      <c r="E764" s="342" t="s">
        <v>23</v>
      </c>
      <c r="F764" s="342" t="s">
        <v>1009</v>
      </c>
      <c r="G764" s="339" t="s">
        <v>144</v>
      </c>
      <c r="H764" s="342"/>
      <c r="I764" s="338">
        <v>140</v>
      </c>
      <c r="J764" s="343">
        <v>2.92</v>
      </c>
      <c r="K764" s="339" t="s">
        <v>24</v>
      </c>
      <c r="L764" s="411">
        <f>VLOOKUP(B764,'Hồ sơ CTSV'!$B$1:$C$1037,2,0)</f>
        <v>0</v>
      </c>
      <c r="M764" s="312"/>
      <c r="N764" s="345"/>
      <c r="O764" s="180"/>
    </row>
    <row r="765" spans="1:15" s="179" customFormat="1" ht="15" customHeight="1">
      <c r="A765" s="338">
        <v>28</v>
      </c>
      <c r="B765" s="339" t="s">
        <v>1010</v>
      </c>
      <c r="C765" s="340" t="s">
        <v>1011</v>
      </c>
      <c r="D765" s="341" t="s">
        <v>62</v>
      </c>
      <c r="E765" s="342" t="s">
        <v>23</v>
      </c>
      <c r="F765" s="342" t="s">
        <v>545</v>
      </c>
      <c r="G765" s="339" t="s">
        <v>143</v>
      </c>
      <c r="H765" s="342"/>
      <c r="I765" s="338">
        <v>140</v>
      </c>
      <c r="J765" s="343">
        <v>3.1</v>
      </c>
      <c r="K765" s="339" t="s">
        <v>24</v>
      </c>
      <c r="L765" s="411">
        <f>VLOOKUP(B765,'Hồ sơ CTSV'!$B$1:$C$1037,2,0)</f>
        <v>0</v>
      </c>
      <c r="M765" s="312"/>
      <c r="N765" s="345"/>
      <c r="O765" s="180"/>
    </row>
    <row r="766" spans="1:15" s="179" customFormat="1" ht="15" customHeight="1">
      <c r="A766" s="338">
        <v>29</v>
      </c>
      <c r="B766" s="339" t="s">
        <v>1012</v>
      </c>
      <c r="C766" s="340" t="s">
        <v>368</v>
      </c>
      <c r="D766" s="341" t="s">
        <v>62</v>
      </c>
      <c r="E766" s="342" t="s">
        <v>23</v>
      </c>
      <c r="F766" s="342" t="s">
        <v>1013</v>
      </c>
      <c r="G766" s="339" t="s">
        <v>156</v>
      </c>
      <c r="H766" s="342"/>
      <c r="I766" s="338">
        <v>140</v>
      </c>
      <c r="J766" s="343">
        <v>2.89</v>
      </c>
      <c r="K766" s="339" t="s">
        <v>24</v>
      </c>
      <c r="L766" s="411">
        <f>VLOOKUP(B766,'Hồ sơ CTSV'!$B$1:$C$1037,2,0)</f>
        <v>0</v>
      </c>
      <c r="M766" s="312"/>
      <c r="N766" s="345"/>
      <c r="O766" s="180"/>
    </row>
    <row r="767" spans="1:15" s="179" customFormat="1" ht="15" customHeight="1">
      <c r="A767" s="338">
        <v>30</v>
      </c>
      <c r="B767" s="339" t="s">
        <v>1014</v>
      </c>
      <c r="C767" s="340" t="s">
        <v>146</v>
      </c>
      <c r="D767" s="341" t="s">
        <v>188</v>
      </c>
      <c r="E767" s="342" t="s">
        <v>23</v>
      </c>
      <c r="F767" s="342" t="s">
        <v>643</v>
      </c>
      <c r="G767" s="339" t="s">
        <v>156</v>
      </c>
      <c r="H767" s="342"/>
      <c r="I767" s="338">
        <v>140</v>
      </c>
      <c r="J767" s="343">
        <v>3.25</v>
      </c>
      <c r="K767" s="339" t="s">
        <v>30</v>
      </c>
      <c r="L767" s="411">
        <f>VLOOKUP(B767,'Hồ sơ CTSV'!$B$1:$C$1037,2,0)</f>
        <v>0</v>
      </c>
      <c r="M767" s="312"/>
      <c r="N767" s="345"/>
      <c r="O767" s="180"/>
    </row>
    <row r="768" spans="1:15" s="179" customFormat="1" ht="15" customHeight="1">
      <c r="A768" s="338">
        <v>31</v>
      </c>
      <c r="B768" s="339" t="s">
        <v>1015</v>
      </c>
      <c r="C768" s="340" t="s">
        <v>70</v>
      </c>
      <c r="D768" s="341" t="s">
        <v>107</v>
      </c>
      <c r="E768" s="342" t="s">
        <v>23</v>
      </c>
      <c r="F768" s="342" t="s">
        <v>400</v>
      </c>
      <c r="G768" s="339" t="s">
        <v>156</v>
      </c>
      <c r="H768" s="342"/>
      <c r="I768" s="338">
        <v>140</v>
      </c>
      <c r="J768" s="343">
        <v>2.92</v>
      </c>
      <c r="K768" s="339" t="s">
        <v>24</v>
      </c>
      <c r="L768" s="411">
        <f>VLOOKUP(B768,'Hồ sơ CTSV'!$B$1:$C$1037,2,0)</f>
        <v>0</v>
      </c>
      <c r="M768" s="312"/>
      <c r="N768" s="345"/>
      <c r="O768" s="180"/>
    </row>
    <row r="769" spans="1:15" s="179" customFormat="1" ht="15" customHeight="1">
      <c r="A769" s="338">
        <v>32</v>
      </c>
      <c r="B769" s="339" t="s">
        <v>1016</v>
      </c>
      <c r="C769" s="340" t="s">
        <v>1017</v>
      </c>
      <c r="D769" s="341" t="s">
        <v>64</v>
      </c>
      <c r="E769" s="342" t="s">
        <v>29</v>
      </c>
      <c r="F769" s="342" t="s">
        <v>993</v>
      </c>
      <c r="G769" s="339" t="s">
        <v>143</v>
      </c>
      <c r="H769" s="342"/>
      <c r="I769" s="338">
        <v>140</v>
      </c>
      <c r="J769" s="343">
        <v>2.82</v>
      </c>
      <c r="K769" s="339" t="s">
        <v>24</v>
      </c>
      <c r="L769" s="411">
        <f>VLOOKUP(B769,'Hồ sơ CTSV'!$B$1:$C$1037,2,0)</f>
        <v>0</v>
      </c>
      <c r="M769" s="312"/>
      <c r="N769" s="345"/>
      <c r="O769" s="180"/>
    </row>
    <row r="770" spans="1:15" s="179" customFormat="1" ht="15" customHeight="1">
      <c r="A770" s="338">
        <v>33</v>
      </c>
      <c r="B770" s="339" t="s">
        <v>1018</v>
      </c>
      <c r="C770" s="340" t="s">
        <v>349</v>
      </c>
      <c r="D770" s="341" t="s">
        <v>68</v>
      </c>
      <c r="E770" s="342" t="s">
        <v>23</v>
      </c>
      <c r="F770" s="342" t="s">
        <v>934</v>
      </c>
      <c r="G770" s="339" t="s">
        <v>161</v>
      </c>
      <c r="H770" s="342"/>
      <c r="I770" s="338">
        <v>140</v>
      </c>
      <c r="J770" s="343">
        <v>3.24</v>
      </c>
      <c r="K770" s="339" t="s">
        <v>30</v>
      </c>
      <c r="L770" s="411">
        <f>VLOOKUP(B770,'Hồ sơ CTSV'!$B$1:$C$1037,2,0)</f>
        <v>0</v>
      </c>
      <c r="M770" s="312"/>
      <c r="N770" s="345"/>
      <c r="O770" s="180"/>
    </row>
    <row r="771" spans="1:15" s="179" customFormat="1" ht="15" customHeight="1">
      <c r="A771" s="338">
        <v>34</v>
      </c>
      <c r="B771" s="339" t="s">
        <v>1019</v>
      </c>
      <c r="C771" s="340" t="s">
        <v>1020</v>
      </c>
      <c r="D771" s="341" t="s">
        <v>316</v>
      </c>
      <c r="E771" s="342" t="s">
        <v>29</v>
      </c>
      <c r="F771" s="342" t="s">
        <v>1021</v>
      </c>
      <c r="G771" s="339" t="s">
        <v>144</v>
      </c>
      <c r="H771" s="342"/>
      <c r="I771" s="338">
        <v>140</v>
      </c>
      <c r="J771" s="343">
        <v>2.99</v>
      </c>
      <c r="K771" s="339" t="s">
        <v>24</v>
      </c>
      <c r="L771" s="411">
        <f>VLOOKUP(B771,'Hồ sơ CTSV'!$B$1:$C$1037,2,0)</f>
        <v>0</v>
      </c>
      <c r="M771" s="312"/>
      <c r="N771" s="345"/>
      <c r="O771" s="180"/>
    </row>
    <row r="772" spans="1:15" s="179" customFormat="1" ht="15" customHeight="1">
      <c r="A772" s="338">
        <v>35</v>
      </c>
      <c r="B772" s="339" t="s">
        <v>1027</v>
      </c>
      <c r="C772" s="340" t="s">
        <v>67</v>
      </c>
      <c r="D772" s="341" t="s">
        <v>220</v>
      </c>
      <c r="E772" s="342" t="s">
        <v>23</v>
      </c>
      <c r="F772" s="342" t="s">
        <v>1028</v>
      </c>
      <c r="G772" s="339" t="s">
        <v>156</v>
      </c>
      <c r="H772" s="342"/>
      <c r="I772" s="338">
        <v>140</v>
      </c>
      <c r="J772" s="343">
        <v>2.76</v>
      </c>
      <c r="K772" s="339" t="s">
        <v>24</v>
      </c>
      <c r="L772" s="411">
        <f>VLOOKUP(B772,'Hồ sơ CTSV'!$B$1:$C$1037,2,0)</f>
        <v>0</v>
      </c>
      <c r="M772" s="312"/>
      <c r="N772" s="345"/>
      <c r="O772" s="180"/>
    </row>
    <row r="773" spans="1:15" s="179" customFormat="1" ht="15" customHeight="1">
      <c r="A773" s="338">
        <v>36</v>
      </c>
      <c r="B773" s="339" t="s">
        <v>1029</v>
      </c>
      <c r="C773" s="340" t="s">
        <v>1030</v>
      </c>
      <c r="D773" s="341" t="s">
        <v>220</v>
      </c>
      <c r="E773" s="342" t="s">
        <v>29</v>
      </c>
      <c r="F773" s="342" t="s">
        <v>676</v>
      </c>
      <c r="G773" s="339" t="s">
        <v>161</v>
      </c>
      <c r="H773" s="342"/>
      <c r="I773" s="338">
        <v>140</v>
      </c>
      <c r="J773" s="343">
        <v>3.03</v>
      </c>
      <c r="K773" s="339" t="s">
        <v>24</v>
      </c>
      <c r="L773" s="411">
        <f>VLOOKUP(B773,'Hồ sơ CTSV'!$B$1:$C$1037,2,0)</f>
        <v>0</v>
      </c>
      <c r="M773" s="312"/>
      <c r="N773" s="345"/>
      <c r="O773" s="180"/>
    </row>
    <row r="774" spans="1:15" s="179" customFormat="1" ht="15" customHeight="1">
      <c r="A774" s="338">
        <v>37</v>
      </c>
      <c r="B774" s="339" t="s">
        <v>1031</v>
      </c>
      <c r="C774" s="340" t="s">
        <v>357</v>
      </c>
      <c r="D774" s="341" t="s">
        <v>81</v>
      </c>
      <c r="E774" s="342" t="s">
        <v>23</v>
      </c>
      <c r="F774" s="342" t="s">
        <v>1032</v>
      </c>
      <c r="G774" s="339" t="s">
        <v>156</v>
      </c>
      <c r="H774" s="342"/>
      <c r="I774" s="338">
        <v>140</v>
      </c>
      <c r="J774" s="343">
        <v>2.89</v>
      </c>
      <c r="K774" s="339" t="s">
        <v>24</v>
      </c>
      <c r="L774" s="411">
        <f>VLOOKUP(B774,'Hồ sơ CTSV'!$B$1:$C$1037,2,0)</f>
        <v>0</v>
      </c>
      <c r="M774" s="312"/>
      <c r="N774" s="345"/>
      <c r="O774" s="180"/>
    </row>
    <row r="775" spans="1:15" s="179" customFormat="1" ht="15" customHeight="1">
      <c r="A775" s="338">
        <v>38</v>
      </c>
      <c r="B775" s="339" t="s">
        <v>1033</v>
      </c>
      <c r="C775" s="340" t="s">
        <v>199</v>
      </c>
      <c r="D775" s="341" t="s">
        <v>81</v>
      </c>
      <c r="E775" s="342" t="s">
        <v>23</v>
      </c>
      <c r="F775" s="342" t="s">
        <v>1034</v>
      </c>
      <c r="G775" s="339" t="s">
        <v>141</v>
      </c>
      <c r="H775" s="342"/>
      <c r="I775" s="338">
        <v>140</v>
      </c>
      <c r="J775" s="343">
        <v>3.14</v>
      </c>
      <c r="K775" s="339" t="s">
        <v>24</v>
      </c>
      <c r="L775" s="411">
        <f>VLOOKUP(B775,'Hồ sơ CTSV'!$B$1:$C$1037,2,0)</f>
        <v>0</v>
      </c>
      <c r="M775" s="312"/>
      <c r="N775" s="345"/>
      <c r="O775" s="180"/>
    </row>
    <row r="776" spans="1:15" s="179" customFormat="1" ht="15" customHeight="1">
      <c r="A776" s="338">
        <v>39</v>
      </c>
      <c r="B776" s="339" t="s">
        <v>1022</v>
      </c>
      <c r="C776" s="340" t="s">
        <v>40</v>
      </c>
      <c r="D776" s="341" t="s">
        <v>90</v>
      </c>
      <c r="E776" s="342" t="s">
        <v>23</v>
      </c>
      <c r="F776" s="342" t="s">
        <v>1023</v>
      </c>
      <c r="G776" s="339" t="s">
        <v>142</v>
      </c>
      <c r="H776" s="342"/>
      <c r="I776" s="338">
        <v>140</v>
      </c>
      <c r="J776" s="343">
        <v>3.25</v>
      </c>
      <c r="K776" s="339" t="s">
        <v>30</v>
      </c>
      <c r="L776" s="411">
        <f>VLOOKUP(B776,'Hồ sơ CTSV'!$B$1:$C$1037,2,0)</f>
        <v>0</v>
      </c>
      <c r="M776" s="312"/>
      <c r="N776" s="345"/>
      <c r="O776" s="180"/>
    </row>
    <row r="777" spans="1:15" s="179" customFormat="1" ht="15" customHeight="1">
      <c r="A777" s="338">
        <v>40</v>
      </c>
      <c r="B777" s="339" t="s">
        <v>1024</v>
      </c>
      <c r="C777" s="340" t="s">
        <v>1025</v>
      </c>
      <c r="D777" s="341" t="s">
        <v>90</v>
      </c>
      <c r="E777" s="342" t="s">
        <v>23</v>
      </c>
      <c r="F777" s="342" t="s">
        <v>1009</v>
      </c>
      <c r="G777" s="339" t="s">
        <v>161</v>
      </c>
      <c r="H777" s="342"/>
      <c r="I777" s="338">
        <v>140</v>
      </c>
      <c r="J777" s="343">
        <v>3.33</v>
      </c>
      <c r="K777" s="339" t="s">
        <v>30</v>
      </c>
      <c r="L777" s="411">
        <f>VLOOKUP(B777,'Hồ sơ CTSV'!$B$1:$C$1037,2,0)</f>
        <v>0</v>
      </c>
      <c r="M777" s="312"/>
      <c r="N777" s="345"/>
      <c r="O777" s="180"/>
    </row>
    <row r="778" spans="1:15" s="179" customFormat="1" ht="15" customHeight="1">
      <c r="A778" s="338">
        <v>41</v>
      </c>
      <c r="B778" s="339" t="s">
        <v>1026</v>
      </c>
      <c r="C778" s="340" t="s">
        <v>77</v>
      </c>
      <c r="D778" s="341" t="s">
        <v>194</v>
      </c>
      <c r="E778" s="342" t="s">
        <v>23</v>
      </c>
      <c r="F778" s="342" t="s">
        <v>776</v>
      </c>
      <c r="G778" s="339" t="s">
        <v>161</v>
      </c>
      <c r="H778" s="342"/>
      <c r="I778" s="338">
        <v>140</v>
      </c>
      <c r="J778" s="343">
        <v>3.22</v>
      </c>
      <c r="K778" s="339" t="s">
        <v>30</v>
      </c>
      <c r="L778" s="411">
        <f>VLOOKUP(B778,'Hồ sơ CTSV'!$B$1:$C$1037,2,0)</f>
        <v>0</v>
      </c>
      <c r="M778" s="312"/>
      <c r="N778" s="345"/>
      <c r="O778" s="180"/>
    </row>
    <row r="779" spans="1:15" s="179" customFormat="1" ht="15" customHeight="1">
      <c r="A779" s="338">
        <v>42</v>
      </c>
      <c r="B779" s="339" t="s">
        <v>1035</v>
      </c>
      <c r="C779" s="340" t="s">
        <v>1036</v>
      </c>
      <c r="D779" s="341" t="s">
        <v>82</v>
      </c>
      <c r="E779" s="342" t="s">
        <v>23</v>
      </c>
      <c r="F779" s="342" t="s">
        <v>1037</v>
      </c>
      <c r="G779" s="339" t="s">
        <v>156</v>
      </c>
      <c r="H779" s="342"/>
      <c r="I779" s="338">
        <v>140</v>
      </c>
      <c r="J779" s="343">
        <v>3.4</v>
      </c>
      <c r="K779" s="339" t="s">
        <v>30</v>
      </c>
      <c r="L779" s="411">
        <f>VLOOKUP(B779,'Hồ sơ CTSV'!$B$1:$C$1037,2,0)</f>
        <v>0</v>
      </c>
      <c r="M779" s="312"/>
      <c r="N779" s="345"/>
      <c r="O779" s="180"/>
    </row>
    <row r="780" spans="1:15" s="179" customFormat="1" ht="15" customHeight="1">
      <c r="A780" s="338">
        <v>43</v>
      </c>
      <c r="B780" s="339" t="s">
        <v>1038</v>
      </c>
      <c r="C780" s="340" t="s">
        <v>1039</v>
      </c>
      <c r="D780" s="341" t="s">
        <v>415</v>
      </c>
      <c r="E780" s="342" t="s">
        <v>23</v>
      </c>
      <c r="F780" s="342" t="s">
        <v>339</v>
      </c>
      <c r="G780" s="339" t="s">
        <v>144</v>
      </c>
      <c r="H780" s="342"/>
      <c r="I780" s="338">
        <v>140</v>
      </c>
      <c r="J780" s="343">
        <v>2.96</v>
      </c>
      <c r="K780" s="339" t="s">
        <v>24</v>
      </c>
      <c r="L780" s="411">
        <f>VLOOKUP(B780,'Hồ sơ CTSV'!$B$1:$C$1037,2,0)</f>
        <v>0</v>
      </c>
      <c r="M780" s="312"/>
      <c r="N780" s="345"/>
      <c r="O780" s="180"/>
    </row>
    <row r="781" spans="1:15" s="179" customFormat="1" ht="15" customHeight="1">
      <c r="A781" s="338">
        <v>44</v>
      </c>
      <c r="B781" s="339" t="s">
        <v>1040</v>
      </c>
      <c r="C781" s="340" t="s">
        <v>465</v>
      </c>
      <c r="D781" s="341" t="s">
        <v>224</v>
      </c>
      <c r="E781" s="342" t="s">
        <v>29</v>
      </c>
      <c r="F781" s="342" t="s">
        <v>285</v>
      </c>
      <c r="G781" s="339" t="s">
        <v>144</v>
      </c>
      <c r="H781" s="342"/>
      <c r="I781" s="338">
        <v>140</v>
      </c>
      <c r="J781" s="343">
        <v>3.21</v>
      </c>
      <c r="K781" s="339" t="s">
        <v>30</v>
      </c>
      <c r="L781" s="411">
        <f>VLOOKUP(B781,'Hồ sơ CTSV'!$B$1:$C$1037,2,0)</f>
        <v>0</v>
      </c>
      <c r="M781" s="312"/>
      <c r="N781" s="345"/>
      <c r="O781" s="180"/>
    </row>
    <row r="782" spans="1:15" s="179" customFormat="1" ht="15" customHeight="1">
      <c r="A782" s="338">
        <v>45</v>
      </c>
      <c r="B782" s="348" t="s">
        <v>1041</v>
      </c>
      <c r="C782" s="349" t="s">
        <v>1042</v>
      </c>
      <c r="D782" s="350" t="s">
        <v>99</v>
      </c>
      <c r="E782" s="351" t="s">
        <v>23</v>
      </c>
      <c r="F782" s="351" t="s">
        <v>1043</v>
      </c>
      <c r="G782" s="348" t="s">
        <v>144</v>
      </c>
      <c r="H782" s="351"/>
      <c r="I782" s="352">
        <v>140</v>
      </c>
      <c r="J782" s="353">
        <v>2.68</v>
      </c>
      <c r="K782" s="348" t="s">
        <v>24</v>
      </c>
      <c r="L782" s="412">
        <f>VLOOKUP(B782,'Hồ sơ CTSV'!$B$1:$C$1037,2,0)</f>
        <v>0</v>
      </c>
      <c r="M782" s="312"/>
      <c r="N782" s="355"/>
      <c r="O782" s="180"/>
    </row>
    <row r="783" spans="1:15" s="181" customFormat="1" ht="16.5" customHeight="1">
      <c r="A783" s="327" t="s">
        <v>2</v>
      </c>
      <c r="B783" s="328"/>
      <c r="C783" s="328"/>
      <c r="D783" s="328"/>
      <c r="E783" s="328"/>
      <c r="F783" s="328"/>
      <c r="G783" s="328"/>
      <c r="H783" s="328"/>
      <c r="I783" s="328"/>
      <c r="J783" s="328"/>
      <c r="K783" s="328"/>
      <c r="L783" s="329"/>
      <c r="M783" s="312"/>
      <c r="N783" s="330"/>
      <c r="O783" s="185"/>
    </row>
    <row r="784" spans="1:15" s="179" customFormat="1" ht="15" customHeight="1">
      <c r="A784" s="331">
        <v>1</v>
      </c>
      <c r="B784" s="332" t="s">
        <v>2300</v>
      </c>
      <c r="C784" s="312" t="s">
        <v>2301</v>
      </c>
      <c r="D784" s="333" t="s">
        <v>1618</v>
      </c>
      <c r="E784" s="334" t="s">
        <v>29</v>
      </c>
      <c r="F784" s="413" t="s">
        <v>2591</v>
      </c>
      <c r="G784" s="332" t="s">
        <v>142</v>
      </c>
      <c r="H784" s="334"/>
      <c r="I784" s="331">
        <v>138</v>
      </c>
      <c r="J784" s="335">
        <v>2.3</v>
      </c>
      <c r="K784" s="332" t="s">
        <v>145</v>
      </c>
      <c r="L784" s="336">
        <f>VLOOKUP(B784,'Hồ sơ CTSV'!$B$1:$C$1037,2,0)</f>
        <v>0</v>
      </c>
      <c r="M784" s="312"/>
      <c r="N784" s="414"/>
      <c r="O784" s="180">
        <f>COUNTIF($K$784:$K$803,"Xuất sắc")</f>
        <v>0</v>
      </c>
    </row>
    <row r="785" spans="1:15" s="179" customFormat="1" ht="15" customHeight="1">
      <c r="A785" s="338">
        <v>2</v>
      </c>
      <c r="B785" s="339" t="s">
        <v>644</v>
      </c>
      <c r="C785" s="340" t="s">
        <v>27</v>
      </c>
      <c r="D785" s="341" t="s">
        <v>645</v>
      </c>
      <c r="E785" s="342" t="s">
        <v>23</v>
      </c>
      <c r="F785" s="342" t="s">
        <v>646</v>
      </c>
      <c r="G785" s="339" t="s">
        <v>144</v>
      </c>
      <c r="H785" s="342"/>
      <c r="I785" s="338">
        <v>138</v>
      </c>
      <c r="J785" s="343">
        <v>2.68</v>
      </c>
      <c r="K785" s="339" t="s">
        <v>24</v>
      </c>
      <c r="L785" s="344">
        <f>VLOOKUP(B785,'Hồ sơ CTSV'!$B$1:$C$1037,2,0)</f>
        <v>0</v>
      </c>
      <c r="M785" s="312"/>
      <c r="N785" s="415"/>
      <c r="O785" s="180">
        <f>COUNTIF($K$784:$K$803,"Giỏi")</f>
        <v>1</v>
      </c>
    </row>
    <row r="786" spans="1:15" s="179" customFormat="1" ht="15" customHeight="1">
      <c r="A786" s="338">
        <v>3</v>
      </c>
      <c r="B786" s="339" t="s">
        <v>650</v>
      </c>
      <c r="C786" s="340" t="s">
        <v>651</v>
      </c>
      <c r="D786" s="341" t="s">
        <v>47</v>
      </c>
      <c r="E786" s="342" t="s">
        <v>23</v>
      </c>
      <c r="F786" s="342" t="s">
        <v>652</v>
      </c>
      <c r="G786" s="339" t="s">
        <v>144</v>
      </c>
      <c r="H786" s="342"/>
      <c r="I786" s="338">
        <v>138</v>
      </c>
      <c r="J786" s="343">
        <v>2.75</v>
      </c>
      <c r="K786" s="339" t="s">
        <v>24</v>
      </c>
      <c r="L786" s="344">
        <f>VLOOKUP(B786,'Hồ sơ CTSV'!$B$1:$C$1037,2,0)</f>
        <v>0</v>
      </c>
      <c r="M786" s="312"/>
      <c r="N786" s="415"/>
      <c r="O786" s="180">
        <f>COUNTIF($K$784:$K$803,"Khá")</f>
        <v>17</v>
      </c>
    </row>
    <row r="787" spans="1:15" s="179" customFormat="1" ht="15" customHeight="1">
      <c r="A787" s="338">
        <v>4</v>
      </c>
      <c r="B787" s="339" t="s">
        <v>653</v>
      </c>
      <c r="C787" s="340" t="s">
        <v>654</v>
      </c>
      <c r="D787" s="341" t="s">
        <v>53</v>
      </c>
      <c r="E787" s="342" t="s">
        <v>23</v>
      </c>
      <c r="F787" s="342" t="s">
        <v>655</v>
      </c>
      <c r="G787" s="339" t="s">
        <v>210</v>
      </c>
      <c r="H787" s="342"/>
      <c r="I787" s="338">
        <v>138</v>
      </c>
      <c r="J787" s="343">
        <v>2.36</v>
      </c>
      <c r="K787" s="339" t="s">
        <v>145</v>
      </c>
      <c r="L787" s="344">
        <f>VLOOKUP(B787,'Hồ sơ CTSV'!$B$1:$C$1037,2,0)</f>
        <v>0</v>
      </c>
      <c r="M787" s="312"/>
      <c r="N787" s="416"/>
      <c r="O787" s="180">
        <f>COUNTIF($K$784:$K$803,"Trung bình")</f>
        <v>2</v>
      </c>
    </row>
    <row r="788" spans="1:15" s="179" customFormat="1" ht="15" customHeight="1">
      <c r="A788" s="338">
        <v>5</v>
      </c>
      <c r="B788" s="339" t="s">
        <v>2304</v>
      </c>
      <c r="C788" s="340" t="s">
        <v>51</v>
      </c>
      <c r="D788" s="341" t="s">
        <v>1116</v>
      </c>
      <c r="E788" s="342" t="s">
        <v>23</v>
      </c>
      <c r="F788" s="346" t="s">
        <v>2919</v>
      </c>
      <c r="G788" s="339" t="s">
        <v>156</v>
      </c>
      <c r="H788" s="342"/>
      <c r="I788" s="338">
        <v>138</v>
      </c>
      <c r="J788" s="343">
        <v>2.6</v>
      </c>
      <c r="K788" s="339" t="s">
        <v>24</v>
      </c>
      <c r="L788" s="344">
        <f>VLOOKUP(B788,'Hồ sơ CTSV'!$B$1:$C$1037,2,0)</f>
        <v>0</v>
      </c>
      <c r="M788" s="312"/>
      <c r="N788" s="415"/>
      <c r="O788" s="186">
        <f>SUM(O784:O787)</f>
        <v>20</v>
      </c>
    </row>
    <row r="789" spans="1:15" s="179" customFormat="1" ht="15" customHeight="1">
      <c r="A789" s="338">
        <v>6</v>
      </c>
      <c r="B789" s="339" t="s">
        <v>656</v>
      </c>
      <c r="C789" s="340" t="s">
        <v>198</v>
      </c>
      <c r="D789" s="341" t="s">
        <v>180</v>
      </c>
      <c r="E789" s="342" t="s">
        <v>23</v>
      </c>
      <c r="F789" s="342" t="s">
        <v>312</v>
      </c>
      <c r="G789" s="339" t="s">
        <v>144</v>
      </c>
      <c r="H789" s="342"/>
      <c r="I789" s="338">
        <v>138</v>
      </c>
      <c r="J789" s="343">
        <v>2.75</v>
      </c>
      <c r="K789" s="339" t="s">
        <v>24</v>
      </c>
      <c r="L789" s="344">
        <f>VLOOKUP(B789,'Hồ sơ CTSV'!$B$1:$C$1037,2,0)</f>
        <v>0</v>
      </c>
      <c r="M789" s="312"/>
      <c r="N789" s="415"/>
      <c r="O789" s="186"/>
    </row>
    <row r="790" spans="1:15" s="179" customFormat="1" ht="15" customHeight="1">
      <c r="A790" s="338">
        <v>7</v>
      </c>
      <c r="B790" s="339" t="s">
        <v>657</v>
      </c>
      <c r="C790" s="340" t="s">
        <v>658</v>
      </c>
      <c r="D790" s="341" t="s">
        <v>659</v>
      </c>
      <c r="E790" s="342" t="s">
        <v>23</v>
      </c>
      <c r="F790" s="342" t="s">
        <v>660</v>
      </c>
      <c r="G790" s="339" t="s">
        <v>156</v>
      </c>
      <c r="H790" s="342"/>
      <c r="I790" s="338">
        <v>138</v>
      </c>
      <c r="J790" s="343">
        <v>2.57</v>
      </c>
      <c r="K790" s="339" t="s">
        <v>24</v>
      </c>
      <c r="L790" s="344">
        <f>VLOOKUP(B790,'Hồ sơ CTSV'!$B$1:$C$1037,2,0)</f>
        <v>0</v>
      </c>
      <c r="M790" s="312"/>
      <c r="N790" s="415"/>
      <c r="O790" s="186"/>
    </row>
    <row r="791" spans="1:15" s="179" customFormat="1" ht="15" customHeight="1">
      <c r="A791" s="338">
        <v>8</v>
      </c>
      <c r="B791" s="339" t="s">
        <v>661</v>
      </c>
      <c r="C791" s="340" t="s">
        <v>44</v>
      </c>
      <c r="D791" s="341" t="s">
        <v>181</v>
      </c>
      <c r="E791" s="342" t="s">
        <v>23</v>
      </c>
      <c r="F791" s="342" t="s">
        <v>662</v>
      </c>
      <c r="G791" s="339" t="s">
        <v>144</v>
      </c>
      <c r="H791" s="342"/>
      <c r="I791" s="338">
        <v>138</v>
      </c>
      <c r="J791" s="343">
        <v>2.62</v>
      </c>
      <c r="K791" s="339" t="s">
        <v>24</v>
      </c>
      <c r="L791" s="344">
        <f>VLOOKUP(B791,'Hồ sơ CTSV'!$B$1:$C$1037,2,0)</f>
        <v>0</v>
      </c>
      <c r="M791" s="312"/>
      <c r="N791" s="415"/>
      <c r="O791" s="180"/>
    </row>
    <row r="792" spans="1:15" s="179" customFormat="1" ht="15" customHeight="1">
      <c r="A792" s="338">
        <v>9</v>
      </c>
      <c r="B792" s="339" t="s">
        <v>672</v>
      </c>
      <c r="C792" s="340" t="s">
        <v>213</v>
      </c>
      <c r="D792" s="341" t="s">
        <v>310</v>
      </c>
      <c r="E792" s="342" t="s">
        <v>23</v>
      </c>
      <c r="F792" s="342" t="s">
        <v>673</v>
      </c>
      <c r="G792" s="339" t="s">
        <v>144</v>
      </c>
      <c r="H792" s="342"/>
      <c r="I792" s="338">
        <v>138</v>
      </c>
      <c r="J792" s="343">
        <v>2.57</v>
      </c>
      <c r="K792" s="339" t="s">
        <v>24</v>
      </c>
      <c r="L792" s="344">
        <f>VLOOKUP(B792,'Hồ sơ CTSV'!$B$1:$C$1037,2,0)</f>
        <v>0</v>
      </c>
      <c r="M792" s="312"/>
      <c r="N792" s="415"/>
      <c r="O792" s="180"/>
    </row>
    <row r="793" spans="1:15" s="179" customFormat="1" ht="15" customHeight="1">
      <c r="A793" s="338">
        <v>10</v>
      </c>
      <c r="B793" s="339" t="s">
        <v>668</v>
      </c>
      <c r="C793" s="340" t="s">
        <v>369</v>
      </c>
      <c r="D793" s="341" t="s">
        <v>62</v>
      </c>
      <c r="E793" s="342" t="s">
        <v>23</v>
      </c>
      <c r="F793" s="342" t="s">
        <v>416</v>
      </c>
      <c r="G793" s="339" t="s">
        <v>144</v>
      </c>
      <c r="H793" s="342"/>
      <c r="I793" s="338">
        <v>138</v>
      </c>
      <c r="J793" s="343">
        <v>2.7</v>
      </c>
      <c r="K793" s="339" t="s">
        <v>24</v>
      </c>
      <c r="L793" s="344">
        <f>VLOOKUP(B793,'Hồ sơ CTSV'!$B$1:$C$1037,2,0)</f>
        <v>0</v>
      </c>
      <c r="M793" s="312"/>
      <c r="N793" s="415"/>
      <c r="O793" s="180"/>
    </row>
    <row r="794" spans="1:15" s="179" customFormat="1" ht="15" customHeight="1">
      <c r="A794" s="338">
        <v>11</v>
      </c>
      <c r="B794" s="339" t="s">
        <v>669</v>
      </c>
      <c r="C794" s="340" t="s">
        <v>670</v>
      </c>
      <c r="D794" s="341" t="s">
        <v>62</v>
      </c>
      <c r="E794" s="342" t="s">
        <v>23</v>
      </c>
      <c r="F794" s="342" t="s">
        <v>671</v>
      </c>
      <c r="G794" s="339" t="s">
        <v>156</v>
      </c>
      <c r="H794" s="342"/>
      <c r="I794" s="338">
        <v>138</v>
      </c>
      <c r="J794" s="343">
        <v>3.03</v>
      </c>
      <c r="K794" s="339" t="s">
        <v>24</v>
      </c>
      <c r="L794" s="344">
        <f>VLOOKUP(B794,'Hồ sơ CTSV'!$B$1:$C$1037,2,0)</f>
        <v>0</v>
      </c>
      <c r="M794" s="312"/>
      <c r="N794" s="416"/>
      <c r="O794" s="180"/>
    </row>
    <row r="795" spans="1:15" s="179" customFormat="1" ht="15" customHeight="1">
      <c r="A795" s="338">
        <v>12</v>
      </c>
      <c r="B795" s="339" t="s">
        <v>674</v>
      </c>
      <c r="C795" s="340" t="s">
        <v>675</v>
      </c>
      <c r="D795" s="341" t="s">
        <v>64</v>
      </c>
      <c r="E795" s="342" t="s">
        <v>23</v>
      </c>
      <c r="F795" s="342" t="s">
        <v>676</v>
      </c>
      <c r="G795" s="339" t="s">
        <v>144</v>
      </c>
      <c r="H795" s="342"/>
      <c r="I795" s="338">
        <v>138</v>
      </c>
      <c r="J795" s="343">
        <v>2.59</v>
      </c>
      <c r="K795" s="339" t="s">
        <v>24</v>
      </c>
      <c r="L795" s="344">
        <f>VLOOKUP(B795,'Hồ sơ CTSV'!$B$1:$C$1037,2,0)</f>
        <v>0</v>
      </c>
      <c r="M795" s="312"/>
      <c r="N795" s="417"/>
      <c r="O795" s="180"/>
    </row>
    <row r="796" spans="1:15" s="179" customFormat="1" ht="15" customHeight="1">
      <c r="A796" s="338">
        <v>13</v>
      </c>
      <c r="B796" s="339" t="s">
        <v>677</v>
      </c>
      <c r="C796" s="340" t="s">
        <v>678</v>
      </c>
      <c r="D796" s="341" t="s">
        <v>66</v>
      </c>
      <c r="E796" s="342" t="s">
        <v>23</v>
      </c>
      <c r="F796" s="342" t="s">
        <v>679</v>
      </c>
      <c r="G796" s="339" t="s">
        <v>144</v>
      </c>
      <c r="H796" s="342"/>
      <c r="I796" s="338">
        <v>138</v>
      </c>
      <c r="J796" s="343">
        <v>2.83</v>
      </c>
      <c r="K796" s="339" t="s">
        <v>24</v>
      </c>
      <c r="L796" s="344">
        <f>VLOOKUP(B796,'Hồ sơ CTSV'!$B$1:$C$1037,2,0)</f>
        <v>0</v>
      </c>
      <c r="M796" s="312"/>
      <c r="N796" s="415"/>
      <c r="O796" s="180"/>
    </row>
    <row r="797" spans="1:15" s="179" customFormat="1" ht="15" customHeight="1">
      <c r="A797" s="338">
        <v>14</v>
      </c>
      <c r="B797" s="339" t="s">
        <v>683</v>
      </c>
      <c r="C797" s="340" t="s">
        <v>93</v>
      </c>
      <c r="D797" s="341" t="s">
        <v>684</v>
      </c>
      <c r="E797" s="342" t="s">
        <v>23</v>
      </c>
      <c r="F797" s="342" t="s">
        <v>685</v>
      </c>
      <c r="G797" s="339" t="s">
        <v>161</v>
      </c>
      <c r="H797" s="342"/>
      <c r="I797" s="338">
        <v>138</v>
      </c>
      <c r="J797" s="343">
        <v>2.75</v>
      </c>
      <c r="K797" s="339" t="s">
        <v>24</v>
      </c>
      <c r="L797" s="344">
        <f>VLOOKUP(B797,'Hồ sơ CTSV'!$B$1:$C$1037,2,0)</f>
        <v>0</v>
      </c>
      <c r="M797" s="312"/>
      <c r="N797" s="415"/>
      <c r="O797" s="180"/>
    </row>
    <row r="798" spans="1:15" s="179" customFormat="1" ht="15" customHeight="1">
      <c r="A798" s="338">
        <v>15</v>
      </c>
      <c r="B798" s="339" t="s">
        <v>686</v>
      </c>
      <c r="C798" s="340" t="s">
        <v>687</v>
      </c>
      <c r="D798" s="341" t="s">
        <v>76</v>
      </c>
      <c r="E798" s="342" t="s">
        <v>23</v>
      </c>
      <c r="F798" s="342" t="s">
        <v>688</v>
      </c>
      <c r="G798" s="339" t="s">
        <v>161</v>
      </c>
      <c r="H798" s="342"/>
      <c r="I798" s="338">
        <v>138</v>
      </c>
      <c r="J798" s="343">
        <v>2.64</v>
      </c>
      <c r="K798" s="339" t="s">
        <v>24</v>
      </c>
      <c r="L798" s="344">
        <f>VLOOKUP(B798,'Hồ sơ CTSV'!$B$1:$C$1037,2,0)</f>
        <v>0</v>
      </c>
      <c r="M798" s="312"/>
      <c r="N798" s="415"/>
      <c r="O798" s="180"/>
    </row>
    <row r="799" spans="1:15" s="179" customFormat="1" ht="15" customHeight="1">
      <c r="A799" s="338">
        <v>16</v>
      </c>
      <c r="B799" s="339" t="s">
        <v>689</v>
      </c>
      <c r="C799" s="340" t="s">
        <v>201</v>
      </c>
      <c r="D799" s="341" t="s">
        <v>76</v>
      </c>
      <c r="E799" s="342" t="s">
        <v>23</v>
      </c>
      <c r="F799" s="342" t="s">
        <v>690</v>
      </c>
      <c r="G799" s="339" t="s">
        <v>144</v>
      </c>
      <c r="H799" s="342"/>
      <c r="I799" s="338">
        <v>138</v>
      </c>
      <c r="J799" s="343">
        <v>2.78</v>
      </c>
      <c r="K799" s="339" t="s">
        <v>24</v>
      </c>
      <c r="L799" s="344">
        <f>VLOOKUP(B799,'Hồ sơ CTSV'!$B$1:$C$1037,2,0)</f>
        <v>0</v>
      </c>
      <c r="M799" s="312"/>
      <c r="N799" s="415"/>
      <c r="O799" s="180"/>
    </row>
    <row r="800" spans="1:15" s="179" customFormat="1" ht="15" customHeight="1">
      <c r="A800" s="338">
        <v>17</v>
      </c>
      <c r="B800" s="339" t="s">
        <v>691</v>
      </c>
      <c r="C800" s="340" t="s">
        <v>162</v>
      </c>
      <c r="D800" s="341" t="s">
        <v>76</v>
      </c>
      <c r="E800" s="342" t="s">
        <v>23</v>
      </c>
      <c r="F800" s="342" t="s">
        <v>308</v>
      </c>
      <c r="G800" s="339" t="s">
        <v>143</v>
      </c>
      <c r="H800" s="342"/>
      <c r="I800" s="338">
        <v>138</v>
      </c>
      <c r="J800" s="343">
        <v>2.81</v>
      </c>
      <c r="K800" s="339" t="s">
        <v>24</v>
      </c>
      <c r="L800" s="344">
        <f>VLOOKUP(B800,'Hồ sơ CTSV'!$B$1:$C$1037,2,0)</f>
        <v>0</v>
      </c>
      <c r="M800" s="312"/>
      <c r="N800" s="415"/>
      <c r="O800" s="180"/>
    </row>
    <row r="801" spans="1:15" s="179" customFormat="1" ht="15" customHeight="1">
      <c r="A801" s="338">
        <v>18</v>
      </c>
      <c r="B801" s="339" t="s">
        <v>692</v>
      </c>
      <c r="C801" s="340" t="s">
        <v>693</v>
      </c>
      <c r="D801" s="341" t="s">
        <v>91</v>
      </c>
      <c r="E801" s="342" t="s">
        <v>23</v>
      </c>
      <c r="F801" s="342" t="s">
        <v>694</v>
      </c>
      <c r="G801" s="339" t="s">
        <v>144</v>
      </c>
      <c r="H801" s="342"/>
      <c r="I801" s="338">
        <v>138</v>
      </c>
      <c r="J801" s="343">
        <v>2.59</v>
      </c>
      <c r="K801" s="339" t="s">
        <v>24</v>
      </c>
      <c r="L801" s="344">
        <f>VLOOKUP(B801,'Hồ sơ CTSV'!$B$1:$C$1037,2,0)</f>
        <v>0</v>
      </c>
      <c r="M801" s="312"/>
      <c r="N801" s="415"/>
      <c r="O801" s="180"/>
    </row>
    <row r="802" spans="1:15" s="179" customFormat="1" ht="15" customHeight="1">
      <c r="A802" s="338">
        <v>19</v>
      </c>
      <c r="B802" s="339" t="s">
        <v>698</v>
      </c>
      <c r="C802" s="340" t="s">
        <v>44</v>
      </c>
      <c r="D802" s="341" t="s">
        <v>82</v>
      </c>
      <c r="E802" s="342" t="s">
        <v>23</v>
      </c>
      <c r="F802" s="342" t="s">
        <v>699</v>
      </c>
      <c r="G802" s="339" t="s">
        <v>216</v>
      </c>
      <c r="H802" s="342"/>
      <c r="I802" s="338">
        <v>138</v>
      </c>
      <c r="J802" s="343">
        <v>2.58</v>
      </c>
      <c r="K802" s="339" t="s">
        <v>24</v>
      </c>
      <c r="L802" s="344">
        <f>VLOOKUP(B802,'Hồ sơ CTSV'!$B$1:$C$1037,2,0)</f>
        <v>0</v>
      </c>
      <c r="M802" s="312"/>
      <c r="N802" s="415"/>
      <c r="O802" s="180"/>
    </row>
    <row r="803" spans="1:15" s="179" customFormat="1" ht="15" customHeight="1">
      <c r="A803" s="338">
        <v>20</v>
      </c>
      <c r="B803" s="348" t="s">
        <v>700</v>
      </c>
      <c r="C803" s="349" t="s">
        <v>701</v>
      </c>
      <c r="D803" s="350" t="s">
        <v>415</v>
      </c>
      <c r="E803" s="351" t="s">
        <v>23</v>
      </c>
      <c r="F803" s="351" t="s">
        <v>702</v>
      </c>
      <c r="G803" s="348" t="s">
        <v>154</v>
      </c>
      <c r="H803" s="351"/>
      <c r="I803" s="352">
        <v>138</v>
      </c>
      <c r="J803" s="353">
        <v>3.2</v>
      </c>
      <c r="K803" s="348" t="s">
        <v>30</v>
      </c>
      <c r="L803" s="354">
        <f>VLOOKUP(B803,'Hồ sơ CTSV'!$B$1:$C$1037,2,0)</f>
        <v>0</v>
      </c>
      <c r="M803" s="312"/>
      <c r="N803" s="415"/>
      <c r="O803" s="180"/>
    </row>
    <row r="804" spans="1:15" s="181" customFormat="1" ht="16.5" customHeight="1">
      <c r="A804" s="327" t="s">
        <v>268</v>
      </c>
      <c r="B804" s="328"/>
      <c r="C804" s="328"/>
      <c r="D804" s="328"/>
      <c r="E804" s="328"/>
      <c r="F804" s="328"/>
      <c r="G804" s="328"/>
      <c r="H804" s="328"/>
      <c r="I804" s="328"/>
      <c r="J804" s="328"/>
      <c r="K804" s="328"/>
      <c r="L804" s="329"/>
      <c r="M804" s="312"/>
      <c r="N804" s="330"/>
      <c r="O804" s="185"/>
    </row>
    <row r="805" spans="1:15" s="179" customFormat="1" ht="15" customHeight="1">
      <c r="A805" s="331">
        <v>1</v>
      </c>
      <c r="B805" s="332" t="s">
        <v>544</v>
      </c>
      <c r="C805" s="312" t="s">
        <v>87</v>
      </c>
      <c r="D805" s="333" t="s">
        <v>249</v>
      </c>
      <c r="E805" s="334" t="s">
        <v>23</v>
      </c>
      <c r="F805" s="334" t="s">
        <v>545</v>
      </c>
      <c r="G805" s="332" t="s">
        <v>144</v>
      </c>
      <c r="H805" s="334"/>
      <c r="I805" s="331">
        <v>132</v>
      </c>
      <c r="J805" s="335">
        <v>2.75</v>
      </c>
      <c r="K805" s="332" t="s">
        <v>24</v>
      </c>
      <c r="L805" s="336">
        <f>VLOOKUP(B805,'Hồ sơ CTSV'!$B$1:$C$1037,2,0)</f>
        <v>0</v>
      </c>
      <c r="M805" s="312">
        <f>VLOOKUP(B805,'DS Nợ HP'!$B$2:$C$293,2,0)</f>
        <v>0</v>
      </c>
      <c r="N805" s="362"/>
      <c r="O805" s="180">
        <f>COUNTIF($K$805:$K$820,"Xuất sắc")</f>
        <v>0</v>
      </c>
    </row>
    <row r="806" spans="1:15" s="179" customFormat="1" ht="15" customHeight="1">
      <c r="A806" s="338">
        <v>2</v>
      </c>
      <c r="B806" s="339" t="s">
        <v>2041</v>
      </c>
      <c r="C806" s="340" t="s">
        <v>229</v>
      </c>
      <c r="D806" s="341" t="s">
        <v>2042</v>
      </c>
      <c r="E806" s="342" t="s">
        <v>29</v>
      </c>
      <c r="F806" s="346" t="s">
        <v>2592</v>
      </c>
      <c r="G806" s="339" t="s">
        <v>144</v>
      </c>
      <c r="H806" s="342"/>
      <c r="I806" s="338">
        <v>132</v>
      </c>
      <c r="J806" s="343">
        <v>3.3</v>
      </c>
      <c r="K806" s="339" t="s">
        <v>30</v>
      </c>
      <c r="L806" s="344">
        <f>VLOOKUP(B806,'Hồ sơ CTSV'!$B$1:$C$1037,2,0)</f>
        <v>0</v>
      </c>
      <c r="M806" s="312">
        <f>VLOOKUP(B806,'DS Nợ HP'!$B$2:$C$293,2,0)</f>
        <v>0</v>
      </c>
      <c r="N806" s="369"/>
      <c r="O806" s="180">
        <f>COUNTIF($K$805:$K$820,"Giỏi")</f>
        <v>3</v>
      </c>
    </row>
    <row r="807" spans="1:15" s="179" customFormat="1" ht="15" customHeight="1">
      <c r="A807" s="338">
        <v>3</v>
      </c>
      <c r="B807" s="339" t="s">
        <v>2043</v>
      </c>
      <c r="C807" s="340" t="s">
        <v>2044</v>
      </c>
      <c r="D807" s="341" t="s">
        <v>159</v>
      </c>
      <c r="E807" s="342" t="s">
        <v>23</v>
      </c>
      <c r="F807" s="346" t="s">
        <v>2473</v>
      </c>
      <c r="G807" s="339" t="s">
        <v>2375</v>
      </c>
      <c r="H807" s="342"/>
      <c r="I807" s="338">
        <v>132</v>
      </c>
      <c r="J807" s="343">
        <v>3.27</v>
      </c>
      <c r="K807" s="339" t="s">
        <v>30</v>
      </c>
      <c r="L807" s="344">
        <f>VLOOKUP(B807,'Hồ sơ CTSV'!$B$1:$C$1037,2,0)</f>
        <v>0</v>
      </c>
      <c r="M807" s="312">
        <f>VLOOKUP(B807,'DS Nợ HP'!$B$2:$C$293,2,0)</f>
        <v>0</v>
      </c>
      <c r="N807" s="369"/>
      <c r="O807" s="180">
        <f>COUNTIF($K$805:$K$820,"Khá")</f>
        <v>12</v>
      </c>
    </row>
    <row r="808" spans="1:15" s="179" customFormat="1" ht="15" customHeight="1">
      <c r="A808" s="338">
        <v>4</v>
      </c>
      <c r="B808" s="339" t="s">
        <v>547</v>
      </c>
      <c r="C808" s="340" t="s">
        <v>179</v>
      </c>
      <c r="D808" s="341" t="s">
        <v>41</v>
      </c>
      <c r="E808" s="342" t="s">
        <v>23</v>
      </c>
      <c r="F808" s="342" t="s">
        <v>548</v>
      </c>
      <c r="G808" s="339" t="s">
        <v>144</v>
      </c>
      <c r="H808" s="342"/>
      <c r="I808" s="338">
        <v>132</v>
      </c>
      <c r="J808" s="343">
        <v>2.83</v>
      </c>
      <c r="K808" s="339" t="s">
        <v>24</v>
      </c>
      <c r="L808" s="344">
        <f>VLOOKUP(B808,'Hồ sơ CTSV'!$B$1:$C$1037,2,0)</f>
        <v>0</v>
      </c>
      <c r="M808" s="312">
        <f>VLOOKUP(B808,'DS Nợ HP'!$B$2:$C$293,2,0)</f>
        <v>0</v>
      </c>
      <c r="N808" s="369"/>
      <c r="O808" s="180">
        <f>COUNTIF($K$805:$K$820,"Trung bình")</f>
        <v>1</v>
      </c>
    </row>
    <row r="809" spans="1:15" s="179" customFormat="1" ht="15" customHeight="1">
      <c r="A809" s="338">
        <v>5</v>
      </c>
      <c r="B809" s="339" t="s">
        <v>549</v>
      </c>
      <c r="C809" s="340" t="s">
        <v>169</v>
      </c>
      <c r="D809" s="341" t="s">
        <v>205</v>
      </c>
      <c r="E809" s="342" t="s">
        <v>23</v>
      </c>
      <c r="F809" s="342" t="s">
        <v>550</v>
      </c>
      <c r="G809" s="339" t="s">
        <v>144</v>
      </c>
      <c r="H809" s="342"/>
      <c r="I809" s="338">
        <v>132</v>
      </c>
      <c r="J809" s="343">
        <v>2.86</v>
      </c>
      <c r="K809" s="339" t="s">
        <v>24</v>
      </c>
      <c r="L809" s="344">
        <f>VLOOKUP(B809,'Hồ sơ CTSV'!$B$1:$C$1037,2,0)</f>
        <v>0</v>
      </c>
      <c r="M809" s="312">
        <f>VLOOKUP(B809,'DS Nợ HP'!$B$2:$C$293,2,0)</f>
        <v>0</v>
      </c>
      <c r="N809" s="369"/>
      <c r="O809" s="186">
        <f>SUM(O805:O808)</f>
        <v>16</v>
      </c>
    </row>
    <row r="810" spans="1:15" s="179" customFormat="1" ht="15" customHeight="1">
      <c r="A810" s="338">
        <v>6</v>
      </c>
      <c r="B810" s="339" t="s">
        <v>551</v>
      </c>
      <c r="C810" s="340" t="s">
        <v>552</v>
      </c>
      <c r="D810" s="341" t="s">
        <v>289</v>
      </c>
      <c r="E810" s="342" t="s">
        <v>23</v>
      </c>
      <c r="F810" s="342" t="s">
        <v>355</v>
      </c>
      <c r="G810" s="339" t="s">
        <v>144</v>
      </c>
      <c r="H810" s="342"/>
      <c r="I810" s="338">
        <v>132</v>
      </c>
      <c r="J810" s="343">
        <v>2.4</v>
      </c>
      <c r="K810" s="339" t="s">
        <v>145</v>
      </c>
      <c r="L810" s="344">
        <f>VLOOKUP(B810,'Hồ sơ CTSV'!$B$1:$C$1037,2,0)</f>
        <v>0</v>
      </c>
      <c r="M810" s="312">
        <f>VLOOKUP(B810,'DS Nợ HP'!$B$2:$C$293,2,0)</f>
        <v>0</v>
      </c>
      <c r="N810" s="369"/>
      <c r="O810" s="180"/>
    </row>
    <row r="811" spans="1:15" s="179" customFormat="1" ht="15" customHeight="1">
      <c r="A811" s="338">
        <v>7</v>
      </c>
      <c r="B811" s="339" t="s">
        <v>553</v>
      </c>
      <c r="C811" s="340" t="s">
        <v>554</v>
      </c>
      <c r="D811" s="341" t="s">
        <v>107</v>
      </c>
      <c r="E811" s="342" t="s">
        <v>23</v>
      </c>
      <c r="F811" s="342" t="s">
        <v>555</v>
      </c>
      <c r="G811" s="339" t="s">
        <v>210</v>
      </c>
      <c r="H811" s="342"/>
      <c r="I811" s="338">
        <v>132</v>
      </c>
      <c r="J811" s="343">
        <v>2.88</v>
      </c>
      <c r="K811" s="339" t="s">
        <v>24</v>
      </c>
      <c r="L811" s="344">
        <f>VLOOKUP(B811,'Hồ sơ CTSV'!$B$1:$C$1037,2,0)</f>
        <v>0</v>
      </c>
      <c r="M811" s="312">
        <f>VLOOKUP(B811,'DS Nợ HP'!$B$2:$C$293,2,0)</f>
        <v>0</v>
      </c>
      <c r="N811" s="369"/>
      <c r="O811" s="180"/>
    </row>
    <row r="812" spans="1:15" s="179" customFormat="1" ht="15" customHeight="1">
      <c r="A812" s="338">
        <v>8</v>
      </c>
      <c r="B812" s="339" t="s">
        <v>556</v>
      </c>
      <c r="C812" s="340" t="s">
        <v>40</v>
      </c>
      <c r="D812" s="341" t="s">
        <v>189</v>
      </c>
      <c r="E812" s="342" t="s">
        <v>23</v>
      </c>
      <c r="F812" s="342" t="s">
        <v>150</v>
      </c>
      <c r="G812" s="339" t="s">
        <v>144</v>
      </c>
      <c r="H812" s="342"/>
      <c r="I812" s="338">
        <v>132</v>
      </c>
      <c r="J812" s="343">
        <v>2.78</v>
      </c>
      <c r="K812" s="339" t="s">
        <v>24</v>
      </c>
      <c r="L812" s="344">
        <f>VLOOKUP(B812,'Hồ sơ CTSV'!$B$1:$C$1037,2,0)</f>
        <v>0</v>
      </c>
      <c r="M812" s="312">
        <f>VLOOKUP(B812,'DS Nợ HP'!$B$2:$C$293,2,0)</f>
        <v>0</v>
      </c>
      <c r="N812" s="369"/>
      <c r="O812" s="180"/>
    </row>
    <row r="813" spans="1:15" s="179" customFormat="1" ht="15" customHeight="1">
      <c r="A813" s="338">
        <v>9</v>
      </c>
      <c r="B813" s="339" t="s">
        <v>562</v>
      </c>
      <c r="C813" s="340" t="s">
        <v>563</v>
      </c>
      <c r="D813" s="341" t="s">
        <v>564</v>
      </c>
      <c r="E813" s="342" t="s">
        <v>23</v>
      </c>
      <c r="F813" s="342" t="s">
        <v>565</v>
      </c>
      <c r="G813" s="339" t="s">
        <v>161</v>
      </c>
      <c r="H813" s="342"/>
      <c r="I813" s="338">
        <v>132</v>
      </c>
      <c r="J813" s="343">
        <v>2.75</v>
      </c>
      <c r="K813" s="339" t="s">
        <v>24</v>
      </c>
      <c r="L813" s="344">
        <f>VLOOKUP(B813,'Hồ sơ CTSV'!$B$1:$C$1037,2,0)</f>
        <v>0</v>
      </c>
      <c r="M813" s="312">
        <f>VLOOKUP(B813,'DS Nợ HP'!$B$2:$C$293,2,0)</f>
        <v>0</v>
      </c>
      <c r="N813" s="369"/>
      <c r="O813" s="180"/>
    </row>
    <row r="814" spans="1:15" s="179" customFormat="1" ht="15" customHeight="1">
      <c r="A814" s="338">
        <v>10</v>
      </c>
      <c r="B814" s="339" t="s">
        <v>557</v>
      </c>
      <c r="C814" s="340" t="s">
        <v>558</v>
      </c>
      <c r="D814" s="341" t="s">
        <v>69</v>
      </c>
      <c r="E814" s="342" t="s">
        <v>23</v>
      </c>
      <c r="F814" s="342" t="s">
        <v>350</v>
      </c>
      <c r="G814" s="339" t="s">
        <v>161</v>
      </c>
      <c r="H814" s="342"/>
      <c r="I814" s="338">
        <v>132</v>
      </c>
      <c r="J814" s="343">
        <v>2.78</v>
      </c>
      <c r="K814" s="339" t="s">
        <v>24</v>
      </c>
      <c r="L814" s="344">
        <f>VLOOKUP(B814,'Hồ sơ CTSV'!$B$1:$C$1037,2,0)</f>
        <v>0</v>
      </c>
      <c r="M814" s="312">
        <f>VLOOKUP(B814,'DS Nợ HP'!$B$2:$C$293,2,0)</f>
        <v>0</v>
      </c>
      <c r="N814" s="369"/>
      <c r="O814" s="180"/>
    </row>
    <row r="815" spans="1:15" s="179" customFormat="1" ht="15" customHeight="1">
      <c r="A815" s="338">
        <v>11</v>
      </c>
      <c r="B815" s="339" t="s">
        <v>559</v>
      </c>
      <c r="C815" s="340" t="s">
        <v>44</v>
      </c>
      <c r="D815" s="341" t="s">
        <v>560</v>
      </c>
      <c r="E815" s="342" t="s">
        <v>23</v>
      </c>
      <c r="F815" s="342" t="s">
        <v>450</v>
      </c>
      <c r="G815" s="339" t="s">
        <v>144</v>
      </c>
      <c r="H815" s="342"/>
      <c r="I815" s="338">
        <v>132</v>
      </c>
      <c r="J815" s="343">
        <v>2.87</v>
      </c>
      <c r="K815" s="339" t="s">
        <v>24</v>
      </c>
      <c r="L815" s="344">
        <f>VLOOKUP(B815,'Hồ sơ CTSV'!$B$1:$C$1037,2,0)</f>
        <v>0</v>
      </c>
      <c r="M815" s="312">
        <f>VLOOKUP(B815,'DS Nợ HP'!$B$2:$C$293,2,0)</f>
        <v>0</v>
      </c>
      <c r="N815" s="369"/>
      <c r="O815" s="180"/>
    </row>
    <row r="816" spans="1:15" s="179" customFormat="1" ht="15" customHeight="1">
      <c r="A816" s="338">
        <v>12</v>
      </c>
      <c r="B816" s="339" t="s">
        <v>561</v>
      </c>
      <c r="C816" s="340" t="s">
        <v>148</v>
      </c>
      <c r="D816" s="341" t="s">
        <v>76</v>
      </c>
      <c r="E816" s="342" t="s">
        <v>23</v>
      </c>
      <c r="F816" s="342" t="s">
        <v>351</v>
      </c>
      <c r="G816" s="339" t="s">
        <v>144</v>
      </c>
      <c r="H816" s="342"/>
      <c r="I816" s="338">
        <v>132</v>
      </c>
      <c r="J816" s="343">
        <v>2.6</v>
      </c>
      <c r="K816" s="339" t="s">
        <v>24</v>
      </c>
      <c r="L816" s="344">
        <f>VLOOKUP(B816,'Hồ sơ CTSV'!$B$1:$C$1037,2,0)</f>
        <v>0</v>
      </c>
      <c r="M816" s="312">
        <f>VLOOKUP(B816,'DS Nợ HP'!$B$2:$C$293,2,0)</f>
        <v>0</v>
      </c>
      <c r="N816" s="369"/>
      <c r="O816" s="180"/>
    </row>
    <row r="817" spans="1:15" s="179" customFormat="1" ht="15" customHeight="1">
      <c r="A817" s="338">
        <v>13</v>
      </c>
      <c r="B817" s="339" t="s">
        <v>2045</v>
      </c>
      <c r="C817" s="340" t="s">
        <v>1072</v>
      </c>
      <c r="D817" s="341" t="s">
        <v>79</v>
      </c>
      <c r="E817" s="342" t="s">
        <v>23</v>
      </c>
      <c r="F817" s="346" t="s">
        <v>896</v>
      </c>
      <c r="G817" s="339" t="s">
        <v>152</v>
      </c>
      <c r="H817" s="342"/>
      <c r="I817" s="338">
        <v>132</v>
      </c>
      <c r="J817" s="343">
        <v>3.05</v>
      </c>
      <c r="K817" s="339" t="s">
        <v>24</v>
      </c>
      <c r="L817" s="344">
        <f>VLOOKUP(B817,'Hồ sơ CTSV'!$B$1:$C$1037,2,0)</f>
        <v>0</v>
      </c>
      <c r="M817" s="312">
        <f>VLOOKUP(B817,'DS Nợ HP'!$B$2:$C$293,2,0)</f>
        <v>0</v>
      </c>
      <c r="N817" s="369"/>
      <c r="O817" s="180"/>
    </row>
    <row r="818" spans="1:15" s="179" customFormat="1" ht="15" customHeight="1">
      <c r="A818" s="338">
        <v>14</v>
      </c>
      <c r="B818" s="339" t="s">
        <v>2046</v>
      </c>
      <c r="C818" s="340" t="s">
        <v>2047</v>
      </c>
      <c r="D818" s="341" t="s">
        <v>80</v>
      </c>
      <c r="E818" s="342" t="s">
        <v>23</v>
      </c>
      <c r="F818" s="346" t="s">
        <v>2593</v>
      </c>
      <c r="G818" s="339" t="s">
        <v>210</v>
      </c>
      <c r="H818" s="342"/>
      <c r="I818" s="338">
        <v>132</v>
      </c>
      <c r="J818" s="343">
        <v>3.44</v>
      </c>
      <c r="K818" s="339" t="s">
        <v>30</v>
      </c>
      <c r="L818" s="344">
        <f>VLOOKUP(B818,'Hồ sơ CTSV'!$B$1:$C$1037,2,0)</f>
        <v>0</v>
      </c>
      <c r="M818" s="312">
        <f>VLOOKUP(B818,'DS Nợ HP'!$B$2:$C$293,2,0)</f>
        <v>0</v>
      </c>
      <c r="N818" s="369"/>
      <c r="O818" s="180"/>
    </row>
    <row r="819" spans="1:15" s="179" customFormat="1" ht="15" customHeight="1">
      <c r="A819" s="338">
        <v>15</v>
      </c>
      <c r="B819" s="339" t="s">
        <v>2048</v>
      </c>
      <c r="C819" s="340" t="s">
        <v>2049</v>
      </c>
      <c r="D819" s="341" t="s">
        <v>222</v>
      </c>
      <c r="E819" s="342" t="s">
        <v>29</v>
      </c>
      <c r="F819" s="346" t="s">
        <v>2316</v>
      </c>
      <c r="G819" s="339" t="s">
        <v>152</v>
      </c>
      <c r="H819" s="342"/>
      <c r="I819" s="338">
        <v>132</v>
      </c>
      <c r="J819" s="343">
        <v>2.76</v>
      </c>
      <c r="K819" s="339" t="s">
        <v>24</v>
      </c>
      <c r="L819" s="344">
        <f>VLOOKUP(B819,'Hồ sơ CTSV'!$B$1:$C$1037,2,0)</f>
        <v>0</v>
      </c>
      <c r="M819" s="312">
        <f>VLOOKUP(B819,'DS Nợ HP'!$B$2:$C$293,2,0)</f>
        <v>0</v>
      </c>
      <c r="N819" s="369"/>
      <c r="O819" s="180"/>
    </row>
    <row r="820" spans="1:15" s="179" customFormat="1" ht="15" customHeight="1">
      <c r="A820" s="338">
        <v>16</v>
      </c>
      <c r="B820" s="348" t="s">
        <v>566</v>
      </c>
      <c r="C820" s="349" t="s">
        <v>567</v>
      </c>
      <c r="D820" s="350" t="s">
        <v>200</v>
      </c>
      <c r="E820" s="351" t="s">
        <v>23</v>
      </c>
      <c r="F820" s="351" t="s">
        <v>311</v>
      </c>
      <c r="G820" s="348" t="s">
        <v>161</v>
      </c>
      <c r="H820" s="351"/>
      <c r="I820" s="352">
        <v>132</v>
      </c>
      <c r="J820" s="353">
        <v>2.92</v>
      </c>
      <c r="K820" s="348" t="s">
        <v>24</v>
      </c>
      <c r="L820" s="354">
        <f>VLOOKUP(B820,'Hồ sơ CTSV'!$B$1:$C$1037,2,0)</f>
        <v>0</v>
      </c>
      <c r="M820" s="312">
        <f>VLOOKUP(B820,'DS Nợ HP'!$B$2:$C$293,2,0)</f>
        <v>0</v>
      </c>
      <c r="N820" s="379"/>
      <c r="O820" s="180"/>
    </row>
    <row r="821" spans="1:15" s="181" customFormat="1" ht="16.5" customHeight="1">
      <c r="A821" s="418" t="s">
        <v>1</v>
      </c>
      <c r="B821" s="419"/>
      <c r="C821" s="419"/>
      <c r="D821" s="419"/>
      <c r="E821" s="419"/>
      <c r="F821" s="419"/>
      <c r="G821" s="419"/>
      <c r="H821" s="419"/>
      <c r="I821" s="419"/>
      <c r="J821" s="419"/>
      <c r="K821" s="419"/>
      <c r="L821" s="329"/>
      <c r="M821" s="312"/>
      <c r="N821" s="420"/>
      <c r="O821" s="185"/>
    </row>
    <row r="822" spans="1:15" s="181" customFormat="1" ht="16.5" customHeight="1">
      <c r="A822" s="418" t="s">
        <v>533</v>
      </c>
      <c r="B822" s="419"/>
      <c r="C822" s="419"/>
      <c r="D822" s="419"/>
      <c r="E822" s="419"/>
      <c r="F822" s="419"/>
      <c r="G822" s="419"/>
      <c r="H822" s="419"/>
      <c r="I822" s="419"/>
      <c r="J822" s="419"/>
      <c r="K822" s="419"/>
      <c r="L822" s="329"/>
      <c r="M822" s="312"/>
      <c r="N822" s="420"/>
      <c r="O822" s="185"/>
    </row>
    <row r="823" spans="1:15" s="179" customFormat="1" ht="15" customHeight="1">
      <c r="A823" s="331">
        <v>1</v>
      </c>
      <c r="B823" s="339" t="s">
        <v>391</v>
      </c>
      <c r="C823" s="340" t="s">
        <v>392</v>
      </c>
      <c r="D823" s="341" t="s">
        <v>53</v>
      </c>
      <c r="E823" s="342" t="s">
        <v>23</v>
      </c>
      <c r="F823" s="342" t="s">
        <v>235</v>
      </c>
      <c r="G823" s="339" t="s">
        <v>161</v>
      </c>
      <c r="H823" s="342"/>
      <c r="I823" s="338">
        <v>134</v>
      </c>
      <c r="J823" s="343">
        <v>2.4</v>
      </c>
      <c r="K823" s="339" t="s">
        <v>145</v>
      </c>
      <c r="L823" s="344">
        <f>VLOOKUP(B823,'Hồ sơ CTSV'!$B$1:$C$1037,2,0)</f>
        <v>0</v>
      </c>
      <c r="M823" s="312"/>
      <c r="N823" s="421"/>
      <c r="O823" s="180">
        <f>COUNTIF($K$823:$K$833,"Xuất sắc")</f>
        <v>0</v>
      </c>
    </row>
    <row r="824" spans="1:15" s="179" customFormat="1" ht="15" customHeight="1">
      <c r="A824" s="338">
        <v>2</v>
      </c>
      <c r="B824" s="339" t="s">
        <v>393</v>
      </c>
      <c r="C824" s="340" t="s">
        <v>394</v>
      </c>
      <c r="D824" s="341" t="s">
        <v>374</v>
      </c>
      <c r="E824" s="342" t="s">
        <v>29</v>
      </c>
      <c r="F824" s="342" t="s">
        <v>158</v>
      </c>
      <c r="G824" s="339" t="s">
        <v>156</v>
      </c>
      <c r="H824" s="342"/>
      <c r="I824" s="338">
        <v>134</v>
      </c>
      <c r="J824" s="343">
        <v>2.2</v>
      </c>
      <c r="K824" s="339" t="s">
        <v>145</v>
      </c>
      <c r="L824" s="344">
        <f>VLOOKUP(B824,'Hồ sơ CTSV'!$B$1:$C$1037,2,0)</f>
        <v>0</v>
      </c>
      <c r="M824" s="312"/>
      <c r="N824" s="422"/>
      <c r="O824" s="180">
        <f>COUNTIF($K$823:$K$833,"Giỏi")</f>
        <v>0</v>
      </c>
    </row>
    <row r="825" spans="1:15" s="179" customFormat="1" ht="15" customHeight="1">
      <c r="A825" s="338">
        <v>3</v>
      </c>
      <c r="B825" s="339" t="s">
        <v>1065</v>
      </c>
      <c r="C825" s="340" t="s">
        <v>1066</v>
      </c>
      <c r="D825" s="341" t="s">
        <v>54</v>
      </c>
      <c r="E825" s="342" t="s">
        <v>23</v>
      </c>
      <c r="F825" s="346" t="s">
        <v>2616</v>
      </c>
      <c r="G825" s="339" t="s">
        <v>156</v>
      </c>
      <c r="H825" s="342"/>
      <c r="I825" s="338">
        <v>134</v>
      </c>
      <c r="J825" s="343">
        <v>2.6</v>
      </c>
      <c r="K825" s="339" t="s">
        <v>24</v>
      </c>
      <c r="L825" s="344">
        <f>VLOOKUP(B825,'Hồ sơ CTSV'!$B$1:$C$1037,2,0)</f>
        <v>0</v>
      </c>
      <c r="M825" s="312"/>
      <c r="N825" s="423"/>
      <c r="O825" s="180">
        <f>COUNTIF($K$823:$K$833,"Khá")</f>
        <v>8</v>
      </c>
    </row>
    <row r="826" spans="1:15" s="179" customFormat="1" ht="15" customHeight="1">
      <c r="A826" s="338">
        <v>4</v>
      </c>
      <c r="B826" s="339" t="s">
        <v>395</v>
      </c>
      <c r="C826" s="340" t="s">
        <v>211</v>
      </c>
      <c r="D826" s="341" t="s">
        <v>176</v>
      </c>
      <c r="E826" s="342" t="s">
        <v>23</v>
      </c>
      <c r="F826" s="342" t="s">
        <v>396</v>
      </c>
      <c r="G826" s="339" t="s">
        <v>161</v>
      </c>
      <c r="H826" s="342"/>
      <c r="I826" s="338">
        <v>134</v>
      </c>
      <c r="J826" s="343">
        <v>2.48</v>
      </c>
      <c r="K826" s="339" t="s">
        <v>145</v>
      </c>
      <c r="L826" s="344">
        <f>VLOOKUP(B826,'Hồ sơ CTSV'!$B$1:$C$1037,2,0)</f>
        <v>0</v>
      </c>
      <c r="M826" s="312"/>
      <c r="N826" s="423"/>
      <c r="O826" s="180">
        <f>COUNTIF($K$823:$K$833,"Trung bình")</f>
        <v>3</v>
      </c>
    </row>
    <row r="827" spans="1:15" s="179" customFormat="1" ht="15" customHeight="1">
      <c r="A827" s="338">
        <v>5</v>
      </c>
      <c r="B827" s="339" t="s">
        <v>1062</v>
      </c>
      <c r="C827" s="340" t="s">
        <v>1063</v>
      </c>
      <c r="D827" s="341" t="s">
        <v>1064</v>
      </c>
      <c r="E827" s="342" t="s">
        <v>23</v>
      </c>
      <c r="F827" s="342" t="s">
        <v>300</v>
      </c>
      <c r="G827" s="339" t="s">
        <v>144</v>
      </c>
      <c r="H827" s="342"/>
      <c r="I827" s="338">
        <v>134</v>
      </c>
      <c r="J827" s="343">
        <v>2.56</v>
      </c>
      <c r="K827" s="339" t="s">
        <v>24</v>
      </c>
      <c r="L827" s="425">
        <f>VLOOKUP(B827,'Hồ sơ CTSV'!$B$1:$C$1037,2,0)</f>
        <v>0</v>
      </c>
      <c r="M827" s="312"/>
      <c r="N827" s="423"/>
      <c r="O827" s="186">
        <f>SUM(O823:O826)</f>
        <v>11</v>
      </c>
    </row>
    <row r="828" spans="1:15" s="179" customFormat="1" ht="15" customHeight="1">
      <c r="A828" s="338">
        <v>6</v>
      </c>
      <c r="B828" s="339" t="s">
        <v>399</v>
      </c>
      <c r="C828" s="340" t="s">
        <v>172</v>
      </c>
      <c r="D828" s="341" t="s">
        <v>57</v>
      </c>
      <c r="E828" s="342" t="s">
        <v>23</v>
      </c>
      <c r="F828" s="342" t="s">
        <v>281</v>
      </c>
      <c r="G828" s="339" t="s">
        <v>144</v>
      </c>
      <c r="H828" s="342"/>
      <c r="I828" s="338">
        <v>134</v>
      </c>
      <c r="J828" s="343">
        <v>3.16</v>
      </c>
      <c r="K828" s="339" t="s">
        <v>24</v>
      </c>
      <c r="L828" s="344">
        <f>VLOOKUP(B828,'Hồ sơ CTSV'!$B$1:$C$1037,2,0)</f>
        <v>0</v>
      </c>
      <c r="M828" s="312"/>
      <c r="N828" s="423"/>
      <c r="O828" s="180"/>
    </row>
    <row r="829" spans="1:15" s="179" customFormat="1" ht="15" customHeight="1">
      <c r="A829" s="338">
        <v>7</v>
      </c>
      <c r="B829" s="339" t="s">
        <v>1174</v>
      </c>
      <c r="C829" s="340" t="s">
        <v>44</v>
      </c>
      <c r="D829" s="341" t="s">
        <v>188</v>
      </c>
      <c r="E829" s="342" t="s">
        <v>23</v>
      </c>
      <c r="F829" s="342" t="s">
        <v>2498</v>
      </c>
      <c r="G829" s="339" t="s">
        <v>144</v>
      </c>
      <c r="H829" s="342"/>
      <c r="I829" s="338">
        <v>134</v>
      </c>
      <c r="J829" s="343">
        <v>3.07</v>
      </c>
      <c r="K829" s="339" t="s">
        <v>24</v>
      </c>
      <c r="L829" s="425">
        <f>VLOOKUP(B829,'Hồ sơ CTSV'!$B$1:$C$1037,2,0)</f>
        <v>0</v>
      </c>
      <c r="M829" s="312"/>
      <c r="N829" s="424"/>
      <c r="O829" s="180"/>
    </row>
    <row r="830" spans="1:15" s="179" customFormat="1" ht="15" customHeight="1">
      <c r="A830" s="338">
        <v>8</v>
      </c>
      <c r="B830" s="339" t="s">
        <v>404</v>
      </c>
      <c r="C830" s="340" t="s">
        <v>405</v>
      </c>
      <c r="D830" s="341" t="s">
        <v>315</v>
      </c>
      <c r="E830" s="342" t="s">
        <v>29</v>
      </c>
      <c r="F830" s="342" t="s">
        <v>353</v>
      </c>
      <c r="G830" s="339" t="s">
        <v>144</v>
      </c>
      <c r="H830" s="342"/>
      <c r="I830" s="338">
        <v>134</v>
      </c>
      <c r="J830" s="343">
        <v>2.51</v>
      </c>
      <c r="K830" s="339" t="s">
        <v>24</v>
      </c>
      <c r="L830" s="344">
        <f>VLOOKUP(B830,'Hồ sơ CTSV'!$B$1:$C$1037,2,0)</f>
        <v>0</v>
      </c>
      <c r="M830" s="312"/>
      <c r="N830" s="423"/>
      <c r="O830" s="180"/>
    </row>
    <row r="831" spans="1:15" s="179" customFormat="1" ht="15" customHeight="1">
      <c r="A831" s="338">
        <v>9</v>
      </c>
      <c r="B831" s="339" t="s">
        <v>406</v>
      </c>
      <c r="C831" s="340" t="s">
        <v>407</v>
      </c>
      <c r="D831" s="341" t="s">
        <v>74</v>
      </c>
      <c r="E831" s="342" t="s">
        <v>23</v>
      </c>
      <c r="F831" s="342" t="s">
        <v>408</v>
      </c>
      <c r="G831" s="339" t="s">
        <v>144</v>
      </c>
      <c r="H831" s="342"/>
      <c r="I831" s="338">
        <v>134</v>
      </c>
      <c r="J831" s="343">
        <v>2.65</v>
      </c>
      <c r="K831" s="339" t="s">
        <v>24</v>
      </c>
      <c r="L831" s="344">
        <f>VLOOKUP(B831,'Hồ sơ CTSV'!$B$1:$C$1037,2,0)</f>
        <v>0</v>
      </c>
      <c r="M831" s="312"/>
      <c r="N831" s="423"/>
      <c r="O831" s="180"/>
    </row>
    <row r="832" spans="1:15" s="179" customFormat="1" ht="15" customHeight="1">
      <c r="A832" s="338">
        <v>10</v>
      </c>
      <c r="B832" s="339" t="s">
        <v>1061</v>
      </c>
      <c r="C832" s="340" t="s">
        <v>211</v>
      </c>
      <c r="D832" s="341" t="s">
        <v>197</v>
      </c>
      <c r="E832" s="342" t="s">
        <v>23</v>
      </c>
      <c r="F832" s="346" t="s">
        <v>2618</v>
      </c>
      <c r="G832" s="339" t="s">
        <v>144</v>
      </c>
      <c r="H832" s="342"/>
      <c r="I832" s="338">
        <v>134</v>
      </c>
      <c r="J832" s="343">
        <v>2.73</v>
      </c>
      <c r="K832" s="339" t="s">
        <v>24</v>
      </c>
      <c r="L832" s="344">
        <f>VLOOKUP(B832,'Hồ sơ CTSV'!$B$1:$C$1037,2,0)</f>
        <v>0</v>
      </c>
      <c r="M832" s="312"/>
      <c r="N832" s="423"/>
      <c r="O832" s="180"/>
    </row>
    <row r="833" spans="1:15" s="179" customFormat="1" ht="15" customHeight="1">
      <c r="A833" s="338">
        <v>11</v>
      </c>
      <c r="B833" s="426" t="s">
        <v>1342</v>
      </c>
      <c r="C833" s="427" t="s">
        <v>294</v>
      </c>
      <c r="D833" s="428" t="s">
        <v>82</v>
      </c>
      <c r="E833" s="429" t="s">
        <v>23</v>
      </c>
      <c r="F833" s="430" t="s">
        <v>2409</v>
      </c>
      <c r="G833" s="426" t="s">
        <v>144</v>
      </c>
      <c r="H833" s="429"/>
      <c r="I833" s="431">
        <v>134</v>
      </c>
      <c r="J833" s="432">
        <v>2.88</v>
      </c>
      <c r="K833" s="426" t="s">
        <v>24</v>
      </c>
      <c r="L833" s="344">
        <f>VLOOKUP(B833,'Hồ sơ CTSV'!$B$1:$C$1037,2,0)</f>
        <v>0</v>
      </c>
      <c r="M833" s="312"/>
      <c r="N833" s="423"/>
      <c r="O833" s="180"/>
    </row>
    <row r="834" spans="1:15" s="181" customFormat="1" ht="16.5" customHeight="1">
      <c r="A834" s="418" t="s">
        <v>536</v>
      </c>
      <c r="B834" s="419"/>
      <c r="C834" s="419"/>
      <c r="D834" s="419"/>
      <c r="E834" s="419"/>
      <c r="F834" s="419"/>
      <c r="G834" s="419"/>
      <c r="H834" s="419"/>
      <c r="I834" s="419"/>
      <c r="J834" s="419"/>
      <c r="K834" s="419"/>
      <c r="L834" s="329"/>
      <c r="M834" s="312"/>
      <c r="N834" s="420"/>
      <c r="O834" s="185"/>
    </row>
    <row r="835" spans="1:15" s="179" customFormat="1" ht="15" customHeight="1">
      <c r="A835" s="331">
        <v>1</v>
      </c>
      <c r="B835" s="339" t="s">
        <v>1608</v>
      </c>
      <c r="C835" s="340" t="s">
        <v>1609</v>
      </c>
      <c r="D835" s="341" t="s">
        <v>1048</v>
      </c>
      <c r="E835" s="342" t="s">
        <v>23</v>
      </c>
      <c r="F835" s="346" t="s">
        <v>2604</v>
      </c>
      <c r="G835" s="339" t="s">
        <v>147</v>
      </c>
      <c r="H835" s="342"/>
      <c r="I835" s="338">
        <v>132</v>
      </c>
      <c r="J835" s="343">
        <v>2.92</v>
      </c>
      <c r="K835" s="339" t="s">
        <v>24</v>
      </c>
      <c r="L835" s="344">
        <f>VLOOKUP(B835,'Hồ sơ CTSV'!$B$1:$C$1037,2,0)</f>
        <v>0</v>
      </c>
      <c r="M835" s="312"/>
      <c r="N835" s="435"/>
      <c r="O835" s="180">
        <f>COUNTIF($K$835:$K$851,"Xuất sắc")</f>
        <v>1</v>
      </c>
    </row>
    <row r="836" spans="1:15" s="179" customFormat="1" ht="15" customHeight="1">
      <c r="A836" s="338">
        <v>2</v>
      </c>
      <c r="B836" s="339" t="s">
        <v>427</v>
      </c>
      <c r="C836" s="340" t="s">
        <v>65</v>
      </c>
      <c r="D836" s="341" t="s">
        <v>204</v>
      </c>
      <c r="E836" s="342" t="s">
        <v>23</v>
      </c>
      <c r="F836" s="342" t="s">
        <v>326</v>
      </c>
      <c r="G836" s="339" t="s">
        <v>144</v>
      </c>
      <c r="H836" s="342"/>
      <c r="I836" s="338">
        <v>132</v>
      </c>
      <c r="J836" s="343">
        <v>2.51</v>
      </c>
      <c r="K836" s="339" t="s">
        <v>24</v>
      </c>
      <c r="L836" s="344">
        <f>VLOOKUP(B836,'Hồ sơ CTSV'!$B$1:$C$1037,2,0)</f>
        <v>0</v>
      </c>
      <c r="M836" s="312"/>
      <c r="N836" s="422"/>
      <c r="O836" s="180">
        <f>COUNTIF($K$835:$K$851,"Giỏi")</f>
        <v>2</v>
      </c>
    </row>
    <row r="837" spans="1:15" s="179" customFormat="1" ht="15" customHeight="1">
      <c r="A837" s="338">
        <v>3</v>
      </c>
      <c r="B837" s="339" t="s">
        <v>1521</v>
      </c>
      <c r="C837" s="340" t="s">
        <v>229</v>
      </c>
      <c r="D837" s="341" t="s">
        <v>1205</v>
      </c>
      <c r="E837" s="342" t="s">
        <v>29</v>
      </c>
      <c r="F837" s="342" t="s">
        <v>2380</v>
      </c>
      <c r="G837" s="339" t="s">
        <v>144</v>
      </c>
      <c r="H837" s="342"/>
      <c r="I837" s="338">
        <v>132</v>
      </c>
      <c r="J837" s="343">
        <v>3.8</v>
      </c>
      <c r="K837" s="339" t="s">
        <v>46</v>
      </c>
      <c r="L837" s="344">
        <f>VLOOKUP(B837,'Hồ sơ CTSV'!$B$1:$C$1037,2,0)</f>
        <v>0</v>
      </c>
      <c r="M837" s="312"/>
      <c r="N837" s="422"/>
      <c r="O837" s="180">
        <f>COUNTIF($K$835:$K$851,"Khá")</f>
        <v>10</v>
      </c>
    </row>
    <row r="838" spans="1:15" s="179" customFormat="1" ht="15" customHeight="1">
      <c r="A838" s="338">
        <v>4</v>
      </c>
      <c r="B838" s="339" t="s">
        <v>428</v>
      </c>
      <c r="C838" s="340" t="s">
        <v>153</v>
      </c>
      <c r="D838" s="341" t="s">
        <v>53</v>
      </c>
      <c r="E838" s="342" t="s">
        <v>23</v>
      </c>
      <c r="F838" s="342" t="s">
        <v>335</v>
      </c>
      <c r="G838" s="339" t="s">
        <v>144</v>
      </c>
      <c r="H838" s="342"/>
      <c r="I838" s="338">
        <v>132</v>
      </c>
      <c r="J838" s="343">
        <v>2.55</v>
      </c>
      <c r="K838" s="339" t="s">
        <v>24</v>
      </c>
      <c r="L838" s="344">
        <f>VLOOKUP(B838,'Hồ sơ CTSV'!$B$1:$C$1037,2,0)</f>
        <v>0</v>
      </c>
      <c r="M838" s="312"/>
      <c r="N838" s="422"/>
      <c r="O838" s="180">
        <f>COUNTIF($K$835:$K$851,"Trung bình")</f>
        <v>4</v>
      </c>
    </row>
    <row r="839" spans="1:15" s="179" customFormat="1" ht="15" customHeight="1">
      <c r="A839" s="338">
        <v>5</v>
      </c>
      <c r="B839" s="339" t="s">
        <v>435</v>
      </c>
      <c r="C839" s="340" t="s">
        <v>436</v>
      </c>
      <c r="D839" s="341" t="s">
        <v>437</v>
      </c>
      <c r="E839" s="342" t="s">
        <v>23</v>
      </c>
      <c r="F839" s="342" t="s">
        <v>346</v>
      </c>
      <c r="G839" s="339" t="s">
        <v>147</v>
      </c>
      <c r="H839" s="342"/>
      <c r="I839" s="338">
        <v>132</v>
      </c>
      <c r="J839" s="343">
        <v>2.52</v>
      </c>
      <c r="K839" s="339" t="s">
        <v>24</v>
      </c>
      <c r="L839" s="344">
        <f>VLOOKUP(B839,'Hồ sơ CTSV'!$B$1:$C$1037,2,0)</f>
        <v>0</v>
      </c>
      <c r="M839" s="312"/>
      <c r="N839" s="422"/>
      <c r="O839" s="186">
        <f>SUM(O835:O838)</f>
        <v>17</v>
      </c>
    </row>
    <row r="840" spans="1:15" s="179" customFormat="1" ht="15" customHeight="1">
      <c r="A840" s="338">
        <v>6</v>
      </c>
      <c r="B840" s="339" t="s">
        <v>1069</v>
      </c>
      <c r="C840" s="340" t="s">
        <v>1070</v>
      </c>
      <c r="D840" s="341" t="s">
        <v>58</v>
      </c>
      <c r="E840" s="342" t="s">
        <v>23</v>
      </c>
      <c r="F840" s="346" t="s">
        <v>2608</v>
      </c>
      <c r="G840" s="339" t="s">
        <v>144</v>
      </c>
      <c r="H840" s="342"/>
      <c r="I840" s="338">
        <v>132</v>
      </c>
      <c r="J840" s="343">
        <v>2.77</v>
      </c>
      <c r="K840" s="339" t="s">
        <v>24</v>
      </c>
      <c r="L840" s="344">
        <f>VLOOKUP(B840,'Hồ sơ CTSV'!$B$1:$C$1037,2,0)</f>
        <v>0</v>
      </c>
      <c r="M840" s="312"/>
      <c r="N840" s="422"/>
      <c r="O840" s="180"/>
    </row>
    <row r="841" spans="1:15" s="179" customFormat="1" ht="15" customHeight="1">
      <c r="A841" s="338">
        <v>7</v>
      </c>
      <c r="B841" s="339" t="s">
        <v>430</v>
      </c>
      <c r="C841" s="340" t="s">
        <v>431</v>
      </c>
      <c r="D841" s="341" t="s">
        <v>62</v>
      </c>
      <c r="E841" s="342" t="s">
        <v>23</v>
      </c>
      <c r="F841" s="342" t="s">
        <v>329</v>
      </c>
      <c r="G841" s="339" t="s">
        <v>144</v>
      </c>
      <c r="H841" s="342"/>
      <c r="I841" s="338">
        <v>132</v>
      </c>
      <c r="J841" s="343">
        <v>3.25</v>
      </c>
      <c r="K841" s="339" t="s">
        <v>30</v>
      </c>
      <c r="L841" s="344">
        <f>VLOOKUP(B841,'Hồ sơ CTSV'!$B$1:$C$1037,2,0)</f>
        <v>0</v>
      </c>
      <c r="M841" s="312"/>
      <c r="N841" s="422"/>
      <c r="O841" s="180"/>
    </row>
    <row r="842" spans="1:15" s="179" customFormat="1" ht="15" customHeight="1">
      <c r="A842" s="338">
        <v>8</v>
      </c>
      <c r="B842" s="339" t="s">
        <v>432</v>
      </c>
      <c r="C842" s="340" t="s">
        <v>433</v>
      </c>
      <c r="D842" s="341" t="s">
        <v>62</v>
      </c>
      <c r="E842" s="342" t="s">
        <v>23</v>
      </c>
      <c r="F842" s="342" t="s">
        <v>434</v>
      </c>
      <c r="G842" s="339" t="s">
        <v>144</v>
      </c>
      <c r="H842" s="342"/>
      <c r="I842" s="338">
        <v>132</v>
      </c>
      <c r="J842" s="343">
        <v>3.19</v>
      </c>
      <c r="K842" s="339" t="s">
        <v>24</v>
      </c>
      <c r="L842" s="344">
        <f>VLOOKUP(B842,'Hồ sơ CTSV'!$B$1:$C$1037,2,0)</f>
        <v>0</v>
      </c>
      <c r="M842" s="312"/>
      <c r="N842" s="422"/>
      <c r="O842" s="180"/>
    </row>
    <row r="843" spans="1:15" s="179" customFormat="1" ht="15" customHeight="1">
      <c r="A843" s="338">
        <v>9</v>
      </c>
      <c r="B843" s="339" t="s">
        <v>1073</v>
      </c>
      <c r="C843" s="340" t="s">
        <v>1074</v>
      </c>
      <c r="D843" s="341" t="s">
        <v>68</v>
      </c>
      <c r="E843" s="342" t="s">
        <v>23</v>
      </c>
      <c r="F843" s="346" t="s">
        <v>2409</v>
      </c>
      <c r="G843" s="339" t="s">
        <v>144</v>
      </c>
      <c r="H843" s="342"/>
      <c r="I843" s="338">
        <v>132</v>
      </c>
      <c r="J843" s="343">
        <v>2.42</v>
      </c>
      <c r="K843" s="339" t="s">
        <v>145</v>
      </c>
      <c r="L843" s="344">
        <f>VLOOKUP(B843,'Hồ sơ CTSV'!$B$1:$C$1037,2,0)</f>
        <v>0</v>
      </c>
      <c r="M843" s="312"/>
      <c r="N843" s="422"/>
      <c r="O843" s="180"/>
    </row>
    <row r="844" spans="1:15" s="179" customFormat="1" ht="15" customHeight="1">
      <c r="A844" s="338">
        <v>10</v>
      </c>
      <c r="B844" s="339" t="s">
        <v>449</v>
      </c>
      <c r="C844" s="340" t="s">
        <v>228</v>
      </c>
      <c r="D844" s="341" t="s">
        <v>106</v>
      </c>
      <c r="E844" s="342" t="s">
        <v>29</v>
      </c>
      <c r="F844" s="342" t="s">
        <v>303</v>
      </c>
      <c r="G844" s="339" t="s">
        <v>142</v>
      </c>
      <c r="H844" s="342"/>
      <c r="I844" s="338">
        <v>132</v>
      </c>
      <c r="J844" s="343">
        <v>2.38</v>
      </c>
      <c r="K844" s="339" t="s">
        <v>145</v>
      </c>
      <c r="L844" s="344">
        <f>VLOOKUP(B844,'Hồ sơ CTSV'!$B$1:$C$1037,2,0)</f>
        <v>0</v>
      </c>
      <c r="M844" s="312"/>
      <c r="N844" s="422"/>
      <c r="O844" s="180"/>
    </row>
    <row r="845" spans="1:15" s="179" customFormat="1" ht="15" customHeight="1">
      <c r="A845" s="338">
        <v>11</v>
      </c>
      <c r="B845" s="339" t="s">
        <v>440</v>
      </c>
      <c r="C845" s="340" t="s">
        <v>345</v>
      </c>
      <c r="D845" s="341" t="s">
        <v>71</v>
      </c>
      <c r="E845" s="342" t="s">
        <v>23</v>
      </c>
      <c r="F845" s="342" t="s">
        <v>441</v>
      </c>
      <c r="G845" s="339" t="s">
        <v>144</v>
      </c>
      <c r="H845" s="342"/>
      <c r="I845" s="338">
        <v>132</v>
      </c>
      <c r="J845" s="343">
        <v>3.21</v>
      </c>
      <c r="K845" s="339" t="s">
        <v>30</v>
      </c>
      <c r="L845" s="344">
        <f>VLOOKUP(B845,'Hồ sơ CTSV'!$B$1:$C$1037,2,0)</f>
        <v>0</v>
      </c>
      <c r="M845" s="312"/>
      <c r="N845" s="422"/>
      <c r="O845" s="180"/>
    </row>
    <row r="846" spans="1:15" s="179" customFormat="1" ht="15" customHeight="1">
      <c r="A846" s="338">
        <v>12</v>
      </c>
      <c r="B846" s="339" t="s">
        <v>442</v>
      </c>
      <c r="C846" s="340" t="s">
        <v>443</v>
      </c>
      <c r="D846" s="341" t="s">
        <v>218</v>
      </c>
      <c r="E846" s="342" t="s">
        <v>29</v>
      </c>
      <c r="F846" s="342" t="s">
        <v>331</v>
      </c>
      <c r="G846" s="339" t="s">
        <v>144</v>
      </c>
      <c r="H846" s="342"/>
      <c r="I846" s="338">
        <v>132</v>
      </c>
      <c r="J846" s="343">
        <v>2.7</v>
      </c>
      <c r="K846" s="339" t="s">
        <v>24</v>
      </c>
      <c r="L846" s="344">
        <f>VLOOKUP(B846,'Hồ sơ CTSV'!$B$1:$C$1037,2,0)</f>
        <v>0</v>
      </c>
      <c r="M846" s="312"/>
      <c r="N846" s="422"/>
      <c r="O846" s="180"/>
    </row>
    <row r="847" spans="1:15" s="179" customFormat="1" ht="15" customHeight="1">
      <c r="A847" s="338">
        <v>13</v>
      </c>
      <c r="B847" s="339" t="s">
        <v>444</v>
      </c>
      <c r="C847" s="340" t="s">
        <v>445</v>
      </c>
      <c r="D847" s="341" t="s">
        <v>73</v>
      </c>
      <c r="E847" s="342" t="s">
        <v>23</v>
      </c>
      <c r="F847" s="342" t="s">
        <v>306</v>
      </c>
      <c r="G847" s="339" t="s">
        <v>234</v>
      </c>
      <c r="H847" s="342"/>
      <c r="I847" s="338">
        <v>132</v>
      </c>
      <c r="J847" s="343">
        <v>2.71</v>
      </c>
      <c r="K847" s="339" t="s">
        <v>24</v>
      </c>
      <c r="L847" s="344">
        <f>VLOOKUP(B847,'Hồ sơ CTSV'!$B$1:$C$1037,2,0)</f>
        <v>0</v>
      </c>
      <c r="M847" s="312"/>
      <c r="N847" s="422"/>
      <c r="O847" s="180"/>
    </row>
    <row r="848" spans="1:15" s="179" customFormat="1" ht="15" customHeight="1">
      <c r="A848" s="338">
        <v>14</v>
      </c>
      <c r="B848" s="339" t="s">
        <v>1071</v>
      </c>
      <c r="C848" s="340" t="s">
        <v>1072</v>
      </c>
      <c r="D848" s="341" t="s">
        <v>79</v>
      </c>
      <c r="E848" s="342" t="s">
        <v>23</v>
      </c>
      <c r="F848" s="342" t="s">
        <v>2480</v>
      </c>
      <c r="G848" s="339" t="s">
        <v>142</v>
      </c>
      <c r="H848" s="342"/>
      <c r="I848" s="338">
        <v>132</v>
      </c>
      <c r="J848" s="343">
        <v>2.43</v>
      </c>
      <c r="K848" s="339" t="s">
        <v>145</v>
      </c>
      <c r="L848" s="344">
        <f>VLOOKUP(B848,'Hồ sơ CTSV'!$B$1:$C$1037,2,0)</f>
        <v>0</v>
      </c>
      <c r="M848" s="312"/>
      <c r="N848" s="422"/>
      <c r="O848" s="180"/>
    </row>
    <row r="849" spans="1:15" s="179" customFormat="1" ht="15" customHeight="1">
      <c r="A849" s="338">
        <v>15</v>
      </c>
      <c r="B849" s="339" t="s">
        <v>448</v>
      </c>
      <c r="C849" s="340" t="s">
        <v>225</v>
      </c>
      <c r="D849" s="341" t="s">
        <v>79</v>
      </c>
      <c r="E849" s="342" t="s">
        <v>23</v>
      </c>
      <c r="F849" s="342" t="s">
        <v>280</v>
      </c>
      <c r="G849" s="339" t="s">
        <v>144</v>
      </c>
      <c r="H849" s="342"/>
      <c r="I849" s="338">
        <v>132</v>
      </c>
      <c r="J849" s="343">
        <v>2.71</v>
      </c>
      <c r="K849" s="339" t="s">
        <v>24</v>
      </c>
      <c r="L849" s="344">
        <f>VLOOKUP(B849,'Hồ sơ CTSV'!$B$1:$C$1037,2,0)</f>
        <v>0</v>
      </c>
      <c r="M849" s="312"/>
      <c r="N849" s="422"/>
      <c r="O849" s="180"/>
    </row>
    <row r="850" spans="1:15" s="179" customFormat="1" ht="15" customHeight="1">
      <c r="A850" s="338">
        <v>16</v>
      </c>
      <c r="B850" s="339" t="s">
        <v>1079</v>
      </c>
      <c r="C850" s="340" t="s">
        <v>1080</v>
      </c>
      <c r="D850" s="341" t="s">
        <v>415</v>
      </c>
      <c r="E850" s="342" t="s">
        <v>23</v>
      </c>
      <c r="F850" s="342" t="s">
        <v>2331</v>
      </c>
      <c r="G850" s="339" t="s">
        <v>161</v>
      </c>
      <c r="H850" s="342"/>
      <c r="I850" s="338">
        <v>132</v>
      </c>
      <c r="J850" s="343">
        <v>2.57</v>
      </c>
      <c r="K850" s="339" t="s">
        <v>24</v>
      </c>
      <c r="L850" s="344">
        <f>VLOOKUP(B850,'Hồ sơ CTSV'!$B$1:$C$1037,2,0)</f>
        <v>0</v>
      </c>
      <c r="M850" s="312"/>
      <c r="N850" s="422"/>
      <c r="O850" s="180"/>
    </row>
    <row r="851" spans="1:15" s="179" customFormat="1" ht="15" customHeight="1">
      <c r="A851" s="338">
        <v>17</v>
      </c>
      <c r="B851" s="348" t="s">
        <v>1075</v>
      </c>
      <c r="C851" s="349" t="s">
        <v>1076</v>
      </c>
      <c r="D851" s="350" t="s">
        <v>1077</v>
      </c>
      <c r="E851" s="351" t="s">
        <v>29</v>
      </c>
      <c r="F851" s="351" t="s">
        <v>2491</v>
      </c>
      <c r="G851" s="348" t="s">
        <v>144</v>
      </c>
      <c r="H851" s="351"/>
      <c r="I851" s="352">
        <v>132</v>
      </c>
      <c r="J851" s="353">
        <v>2.46</v>
      </c>
      <c r="K851" s="348" t="s">
        <v>145</v>
      </c>
      <c r="L851" s="354">
        <f>VLOOKUP(B851,'Hồ sơ CTSV'!$B$1:$C$1037,2,0)</f>
        <v>0</v>
      </c>
      <c r="M851" s="312"/>
      <c r="N851" s="422"/>
      <c r="O851" s="180"/>
    </row>
    <row r="852" spans="1:15" s="181" customFormat="1" ht="16.5" customHeight="1">
      <c r="A852" s="418" t="s">
        <v>719</v>
      </c>
      <c r="B852" s="419"/>
      <c r="C852" s="419"/>
      <c r="D852" s="419"/>
      <c r="E852" s="419"/>
      <c r="F852" s="419"/>
      <c r="G852" s="419"/>
      <c r="H852" s="419"/>
      <c r="I852" s="419"/>
      <c r="J852" s="419"/>
      <c r="K852" s="419"/>
      <c r="L852" s="329"/>
      <c r="M852" s="312"/>
      <c r="N852" s="420"/>
      <c r="O852" s="213">
        <f>SUM(O853:O856)</f>
        <v>3</v>
      </c>
    </row>
    <row r="853" spans="1:15" s="179" customFormat="1" ht="15" customHeight="1">
      <c r="A853" s="436">
        <v>1</v>
      </c>
      <c r="B853" s="383" t="s">
        <v>453</v>
      </c>
      <c r="C853" s="384" t="s">
        <v>454</v>
      </c>
      <c r="D853" s="385" t="s">
        <v>455</v>
      </c>
      <c r="E853" s="386" t="s">
        <v>29</v>
      </c>
      <c r="F853" s="386" t="s">
        <v>297</v>
      </c>
      <c r="G853" s="383" t="s">
        <v>144</v>
      </c>
      <c r="H853" s="386"/>
      <c r="I853" s="387">
        <v>134</v>
      </c>
      <c r="J853" s="388">
        <v>2.31</v>
      </c>
      <c r="K853" s="383" t="s">
        <v>145</v>
      </c>
      <c r="L853" s="389">
        <f>VLOOKUP(B853,'Hồ sơ CTSV'!$B$1:$C$1037,2,0)</f>
        <v>0</v>
      </c>
      <c r="M853" s="312"/>
      <c r="N853" s="437"/>
      <c r="O853" s="180">
        <f>COUNTIF($K$853:$K$856,"Xuất sắc")</f>
        <v>0</v>
      </c>
    </row>
    <row r="854" spans="1:15" s="179" customFormat="1" ht="15" customHeight="1">
      <c r="A854" s="438">
        <v>2</v>
      </c>
      <c r="B854" s="392" t="s">
        <v>456</v>
      </c>
      <c r="C854" s="393" t="s">
        <v>457</v>
      </c>
      <c r="D854" s="394" t="s">
        <v>62</v>
      </c>
      <c r="E854" s="395" t="s">
        <v>23</v>
      </c>
      <c r="F854" s="395" t="s">
        <v>458</v>
      </c>
      <c r="G854" s="392" t="s">
        <v>144</v>
      </c>
      <c r="H854" s="395"/>
      <c r="I854" s="396">
        <v>134</v>
      </c>
      <c r="J854" s="397">
        <v>3.02</v>
      </c>
      <c r="K854" s="392" t="s">
        <v>24</v>
      </c>
      <c r="L854" s="398">
        <f>VLOOKUP(B854,'Hồ sơ CTSV'!$B$1:$C$1037,2,0)</f>
        <v>0</v>
      </c>
      <c r="M854" s="312"/>
      <c r="N854" s="439"/>
      <c r="O854" s="180">
        <f>COUNTIF($K$853:$K$856,"Giỏi")</f>
        <v>0</v>
      </c>
    </row>
    <row r="855" spans="1:15" s="179" customFormat="1" ht="15" customHeight="1">
      <c r="A855" s="440">
        <v>3</v>
      </c>
      <c r="B855" s="392" t="s">
        <v>751</v>
      </c>
      <c r="C855" s="393" t="s">
        <v>182</v>
      </c>
      <c r="D855" s="394" t="s">
        <v>200</v>
      </c>
      <c r="E855" s="395" t="s">
        <v>23</v>
      </c>
      <c r="F855" s="395" t="s">
        <v>290</v>
      </c>
      <c r="G855" s="392" t="s">
        <v>154</v>
      </c>
      <c r="H855" s="395"/>
      <c r="I855" s="396">
        <v>134</v>
      </c>
      <c r="J855" s="397">
        <v>2.44</v>
      </c>
      <c r="K855" s="392" t="s">
        <v>145</v>
      </c>
      <c r="L855" s="398">
        <f>VLOOKUP(B855,'Hồ sơ CTSV'!$B$1:$C$1037,2,0)</f>
        <v>0</v>
      </c>
      <c r="M855" s="312"/>
      <c r="N855" s="439"/>
      <c r="O855" s="180">
        <f>COUNTIF($K$853:$K$856,"Khá")</f>
        <v>1</v>
      </c>
    </row>
    <row r="856" spans="1:15" s="179" customFormat="1" ht="15" customHeight="1" hidden="1">
      <c r="A856" s="441">
        <v>4</v>
      </c>
      <c r="B856" s="403"/>
      <c r="C856" s="216"/>
      <c r="D856" s="404"/>
      <c r="E856" s="405"/>
      <c r="F856" s="405"/>
      <c r="G856" s="403"/>
      <c r="H856" s="405"/>
      <c r="I856" s="406"/>
      <c r="J856" s="407"/>
      <c r="K856" s="403"/>
      <c r="L856" s="344"/>
      <c r="M856" s="312"/>
      <c r="N856" s="442"/>
      <c r="O856" s="180">
        <f>COUNTIF($K$853:$K$856,"Trung bình")</f>
        <v>2</v>
      </c>
    </row>
    <row r="857" spans="1:15" s="181" customFormat="1" ht="16.5" customHeight="1">
      <c r="A857" s="418" t="s">
        <v>537</v>
      </c>
      <c r="B857" s="419"/>
      <c r="C857" s="419"/>
      <c r="D857" s="419"/>
      <c r="E857" s="419"/>
      <c r="F857" s="419"/>
      <c r="G857" s="419"/>
      <c r="H857" s="419"/>
      <c r="I857" s="419"/>
      <c r="J857" s="419"/>
      <c r="K857" s="419"/>
      <c r="L857" s="329"/>
      <c r="M857" s="312"/>
      <c r="N857" s="420"/>
      <c r="O857" s="186">
        <f>SUM(O858:O861)</f>
        <v>1</v>
      </c>
    </row>
    <row r="858" spans="1:15" s="179" customFormat="1" ht="15" customHeight="1" hidden="1">
      <c r="A858" s="436">
        <v>1</v>
      </c>
      <c r="B858" s="383"/>
      <c r="C858" s="384"/>
      <c r="D858" s="385"/>
      <c r="E858" s="386"/>
      <c r="F858" s="386"/>
      <c r="G858" s="383"/>
      <c r="H858" s="386"/>
      <c r="I858" s="387"/>
      <c r="J858" s="388"/>
      <c r="K858" s="383"/>
      <c r="L858" s="389"/>
      <c r="M858" s="312"/>
      <c r="N858" s="437"/>
      <c r="O858" s="180">
        <f>COUNTIF($K$858:$K$861,"Xuất sắc")</f>
        <v>0</v>
      </c>
    </row>
    <row r="859" spans="1:15" s="179" customFormat="1" ht="15" customHeight="1" hidden="1">
      <c r="A859" s="438">
        <v>2</v>
      </c>
      <c r="B859" s="392"/>
      <c r="C859" s="393"/>
      <c r="D859" s="394"/>
      <c r="E859" s="395"/>
      <c r="F859" s="395"/>
      <c r="G859" s="392"/>
      <c r="H859" s="395"/>
      <c r="I859" s="396"/>
      <c r="J859" s="397"/>
      <c r="K859" s="392"/>
      <c r="L859" s="344"/>
      <c r="M859" s="312"/>
      <c r="N859" s="439"/>
      <c r="O859" s="180">
        <f>COUNTIF($K$858:$K$861,"Giỏi")</f>
        <v>0</v>
      </c>
    </row>
    <row r="860" spans="1:15" s="179" customFormat="1" ht="15" customHeight="1" hidden="1">
      <c r="A860" s="440">
        <v>3</v>
      </c>
      <c r="B860" s="392"/>
      <c r="C860" s="393"/>
      <c r="D860" s="394"/>
      <c r="E860" s="395"/>
      <c r="F860" s="395"/>
      <c r="G860" s="392"/>
      <c r="H860" s="395"/>
      <c r="I860" s="396"/>
      <c r="J860" s="397"/>
      <c r="K860" s="392"/>
      <c r="L860" s="344"/>
      <c r="M860" s="312"/>
      <c r="N860" s="439"/>
      <c r="O860" s="180">
        <f>COUNTIF($K$858:$K$861,"Khá")</f>
        <v>1</v>
      </c>
    </row>
    <row r="861" spans="1:15" s="179" customFormat="1" ht="15" customHeight="1">
      <c r="A861" s="441">
        <v>1</v>
      </c>
      <c r="B861" s="403" t="s">
        <v>462</v>
      </c>
      <c r="C861" s="463" t="s">
        <v>463</v>
      </c>
      <c r="D861" s="404" t="s">
        <v>188</v>
      </c>
      <c r="E861" s="405" t="s">
        <v>23</v>
      </c>
      <c r="F861" s="405" t="s">
        <v>317</v>
      </c>
      <c r="G861" s="403" t="s">
        <v>144</v>
      </c>
      <c r="H861" s="405"/>
      <c r="I861" s="406">
        <v>132</v>
      </c>
      <c r="J861" s="407">
        <v>2.82</v>
      </c>
      <c r="K861" s="403" t="s">
        <v>24</v>
      </c>
      <c r="L861" s="408">
        <f>VLOOKUP(B861,'Hồ sơ CTSV'!$B$1:$C$1037,2,0)</f>
        <v>0</v>
      </c>
      <c r="M861" s="312"/>
      <c r="N861" s="442"/>
      <c r="O861" s="180">
        <f>COUNTIF($K$858:$K$861,"Trung bình")</f>
        <v>0</v>
      </c>
    </row>
    <row r="862" spans="1:15" s="181" customFormat="1" ht="16.5" customHeight="1">
      <c r="A862" s="418" t="s">
        <v>538</v>
      </c>
      <c r="B862" s="419"/>
      <c r="C862" s="419"/>
      <c r="D862" s="419"/>
      <c r="E862" s="419"/>
      <c r="F862" s="419"/>
      <c r="G862" s="419"/>
      <c r="H862" s="419"/>
      <c r="I862" s="419"/>
      <c r="J862" s="419"/>
      <c r="K862" s="419"/>
      <c r="L862" s="329"/>
      <c r="M862" s="312"/>
      <c r="N862" s="420"/>
      <c r="O862" s="185"/>
    </row>
    <row r="863" spans="1:15" s="179" customFormat="1" ht="15" customHeight="1">
      <c r="A863" s="331">
        <v>1</v>
      </c>
      <c r="B863" s="339" t="s">
        <v>494</v>
      </c>
      <c r="C863" s="340" t="s">
        <v>495</v>
      </c>
      <c r="D863" s="341" t="s">
        <v>45</v>
      </c>
      <c r="E863" s="342" t="s">
        <v>23</v>
      </c>
      <c r="F863" s="342" t="s">
        <v>496</v>
      </c>
      <c r="G863" s="339" t="s">
        <v>142</v>
      </c>
      <c r="H863" s="342"/>
      <c r="I863" s="338">
        <v>132</v>
      </c>
      <c r="J863" s="343">
        <v>2.95</v>
      </c>
      <c r="K863" s="339" t="s">
        <v>24</v>
      </c>
      <c r="L863" s="344">
        <f>VLOOKUP(B863,'Hồ sơ CTSV'!$B$1:$C$1037,2,0)</f>
        <v>0</v>
      </c>
      <c r="M863" s="312"/>
      <c r="N863" s="337"/>
      <c r="O863" s="180">
        <f>COUNTIF($K$863:$K$867,"Xuất sắc")</f>
        <v>0</v>
      </c>
    </row>
    <row r="864" spans="1:15" s="179" customFormat="1" ht="15" customHeight="1">
      <c r="A864" s="338">
        <v>2</v>
      </c>
      <c r="B864" s="339" t="s">
        <v>1082</v>
      </c>
      <c r="C864" s="340" t="s">
        <v>1083</v>
      </c>
      <c r="D864" s="341" t="s">
        <v>53</v>
      </c>
      <c r="E864" s="342" t="s">
        <v>23</v>
      </c>
      <c r="F864" s="346" t="s">
        <v>2609</v>
      </c>
      <c r="G864" s="339" t="s">
        <v>144</v>
      </c>
      <c r="H864" s="342"/>
      <c r="I864" s="338">
        <v>132</v>
      </c>
      <c r="J864" s="343">
        <v>3.02</v>
      </c>
      <c r="K864" s="339" t="s">
        <v>24</v>
      </c>
      <c r="L864" s="344">
        <f>VLOOKUP(B864,'Hồ sơ CTSV'!$B$1:$C$1037,2,0)</f>
        <v>0</v>
      </c>
      <c r="M864" s="312"/>
      <c r="N864" s="345"/>
      <c r="O864" s="180">
        <f>COUNTIF($K$863:$K$867,"Giỏi")</f>
        <v>1</v>
      </c>
    </row>
    <row r="865" spans="1:15" s="179" customFormat="1" ht="15" customHeight="1">
      <c r="A865" s="338">
        <v>3</v>
      </c>
      <c r="B865" s="339" t="s">
        <v>478</v>
      </c>
      <c r="C865" s="340" t="s">
        <v>44</v>
      </c>
      <c r="D865" s="341" t="s">
        <v>174</v>
      </c>
      <c r="E865" s="342" t="s">
        <v>23</v>
      </c>
      <c r="F865" s="342" t="s">
        <v>479</v>
      </c>
      <c r="G865" s="339" t="s">
        <v>156</v>
      </c>
      <c r="H865" s="342"/>
      <c r="I865" s="338">
        <v>132</v>
      </c>
      <c r="J865" s="343">
        <v>3.2</v>
      </c>
      <c r="K865" s="339" t="s">
        <v>30</v>
      </c>
      <c r="L865" s="344">
        <f>VLOOKUP(B865,'Hồ sơ CTSV'!$B$1:$C$1037,2,0)</f>
        <v>0</v>
      </c>
      <c r="M865" s="312"/>
      <c r="N865" s="345"/>
      <c r="O865" s="180">
        <f>COUNTIF($K$863:$K$867,"Khá")</f>
        <v>4</v>
      </c>
    </row>
    <row r="866" spans="1:15" s="179" customFormat="1" ht="15" customHeight="1">
      <c r="A866" s="338">
        <v>4</v>
      </c>
      <c r="B866" s="339" t="s">
        <v>497</v>
      </c>
      <c r="C866" s="340" t="s">
        <v>88</v>
      </c>
      <c r="D866" s="341" t="s">
        <v>66</v>
      </c>
      <c r="E866" s="342" t="s">
        <v>23</v>
      </c>
      <c r="F866" s="342" t="s">
        <v>292</v>
      </c>
      <c r="G866" s="339" t="s">
        <v>152</v>
      </c>
      <c r="H866" s="342"/>
      <c r="I866" s="338">
        <v>132</v>
      </c>
      <c r="J866" s="343">
        <v>2.59</v>
      </c>
      <c r="K866" s="339" t="s">
        <v>24</v>
      </c>
      <c r="L866" s="344">
        <f>VLOOKUP(B866,'Hồ sơ CTSV'!$B$1:$C$1037,2,0)</f>
        <v>0</v>
      </c>
      <c r="M866" s="312"/>
      <c r="N866" s="345"/>
      <c r="O866" s="180">
        <f>COUNTIF($K$863:$K$867,"Trung bình")</f>
        <v>0</v>
      </c>
    </row>
    <row r="867" spans="1:15" s="179" customFormat="1" ht="15" customHeight="1">
      <c r="A867" s="338">
        <v>5</v>
      </c>
      <c r="B867" s="339" t="s">
        <v>489</v>
      </c>
      <c r="C867" s="340" t="s">
        <v>490</v>
      </c>
      <c r="D867" s="341" t="s">
        <v>79</v>
      </c>
      <c r="E867" s="342" t="s">
        <v>23</v>
      </c>
      <c r="F867" s="342" t="s">
        <v>271</v>
      </c>
      <c r="G867" s="339" t="s">
        <v>782</v>
      </c>
      <c r="H867" s="342"/>
      <c r="I867" s="338">
        <v>132</v>
      </c>
      <c r="J867" s="343">
        <v>2.7</v>
      </c>
      <c r="K867" s="339" t="s">
        <v>24</v>
      </c>
      <c r="L867" s="344">
        <f>VLOOKUP(B867,'Hồ sơ CTSV'!$B$1:$C$1037,2,0)</f>
        <v>0</v>
      </c>
      <c r="M867" s="312"/>
      <c r="N867" s="345"/>
      <c r="O867" s="186">
        <f>SUM(O863:O866)</f>
        <v>5</v>
      </c>
    </row>
    <row r="868" spans="1:15" s="181" customFormat="1" ht="16.5" customHeight="1">
      <c r="A868" s="418" t="s">
        <v>539</v>
      </c>
      <c r="B868" s="419"/>
      <c r="C868" s="419"/>
      <c r="D868" s="419"/>
      <c r="E868" s="419"/>
      <c r="F868" s="419"/>
      <c r="G868" s="419"/>
      <c r="H868" s="419"/>
      <c r="I868" s="419"/>
      <c r="J868" s="419"/>
      <c r="K868" s="419"/>
      <c r="L868" s="329"/>
      <c r="M868" s="312"/>
      <c r="N868" s="420"/>
      <c r="O868" s="185"/>
    </row>
    <row r="869" spans="1:15" s="179" customFormat="1" ht="15" customHeight="1">
      <c r="A869" s="331">
        <v>1</v>
      </c>
      <c r="B869" s="332" t="s">
        <v>571</v>
      </c>
      <c r="C869" s="312" t="s">
        <v>572</v>
      </c>
      <c r="D869" s="333" t="s">
        <v>573</v>
      </c>
      <c r="E869" s="334" t="s">
        <v>29</v>
      </c>
      <c r="F869" s="334" t="s">
        <v>574</v>
      </c>
      <c r="G869" s="332" t="s">
        <v>210</v>
      </c>
      <c r="H869" s="334"/>
      <c r="I869" s="331">
        <v>132</v>
      </c>
      <c r="J869" s="335">
        <v>3.03</v>
      </c>
      <c r="K869" s="332" t="s">
        <v>24</v>
      </c>
      <c r="L869" s="443">
        <f>VLOOKUP(B869,'Hồ sơ CTSV'!$B$1:$C$1037,2,0)</f>
        <v>0</v>
      </c>
      <c r="M869" s="312"/>
      <c r="N869" s="444"/>
      <c r="O869" s="180">
        <f>COUNTIF($K$869:$K$874,"Xuất sắc")</f>
        <v>0</v>
      </c>
    </row>
    <row r="870" spans="1:15" s="179" customFormat="1" ht="15" customHeight="1">
      <c r="A870" s="338">
        <v>2</v>
      </c>
      <c r="B870" s="339" t="s">
        <v>498</v>
      </c>
      <c r="C870" s="340" t="s">
        <v>499</v>
      </c>
      <c r="D870" s="341" t="s">
        <v>49</v>
      </c>
      <c r="E870" s="342" t="s">
        <v>23</v>
      </c>
      <c r="F870" s="342" t="s">
        <v>290</v>
      </c>
      <c r="G870" s="339" t="s">
        <v>144</v>
      </c>
      <c r="H870" s="342"/>
      <c r="I870" s="338">
        <v>132</v>
      </c>
      <c r="J870" s="343">
        <v>3.34</v>
      </c>
      <c r="K870" s="339" t="s">
        <v>30</v>
      </c>
      <c r="L870" s="445">
        <f>VLOOKUP(B870,'Hồ sơ CTSV'!$B$1:$C$1037,2,0)</f>
        <v>0</v>
      </c>
      <c r="M870" s="312"/>
      <c r="N870" s="446"/>
      <c r="O870" s="180">
        <f>COUNTIF($K$869:$K$874,"Giỏi")</f>
        <v>2</v>
      </c>
    </row>
    <row r="871" spans="1:15" s="179" customFormat="1" ht="15" customHeight="1">
      <c r="A871" s="338">
        <v>3</v>
      </c>
      <c r="B871" s="339" t="s">
        <v>502</v>
      </c>
      <c r="C871" s="340" t="s">
        <v>39</v>
      </c>
      <c r="D871" s="341" t="s">
        <v>58</v>
      </c>
      <c r="E871" s="342" t="s">
        <v>23</v>
      </c>
      <c r="F871" s="342" t="s">
        <v>503</v>
      </c>
      <c r="G871" s="339" t="s">
        <v>144</v>
      </c>
      <c r="H871" s="342"/>
      <c r="I871" s="338">
        <v>132</v>
      </c>
      <c r="J871" s="343">
        <v>2.04</v>
      </c>
      <c r="K871" s="339" t="s">
        <v>145</v>
      </c>
      <c r="L871" s="445">
        <f>VLOOKUP(B871,'Hồ sơ CTSV'!$B$1:$C$1037,2,0)</f>
        <v>0</v>
      </c>
      <c r="M871" s="312"/>
      <c r="N871" s="446"/>
      <c r="O871" s="180">
        <f>COUNTIF($K$869:$K$874,"Khá")</f>
        <v>3</v>
      </c>
    </row>
    <row r="872" spans="1:15" s="179" customFormat="1" ht="15" customHeight="1">
      <c r="A872" s="338">
        <v>4</v>
      </c>
      <c r="B872" s="339" t="s">
        <v>526</v>
      </c>
      <c r="C872" s="340" t="s">
        <v>193</v>
      </c>
      <c r="D872" s="341" t="s">
        <v>197</v>
      </c>
      <c r="E872" s="342" t="s">
        <v>23</v>
      </c>
      <c r="F872" s="342" t="s">
        <v>527</v>
      </c>
      <c r="G872" s="339" t="s">
        <v>144</v>
      </c>
      <c r="H872" s="342"/>
      <c r="I872" s="338">
        <v>132</v>
      </c>
      <c r="J872" s="343">
        <v>3.08</v>
      </c>
      <c r="K872" s="339" t="s">
        <v>24</v>
      </c>
      <c r="L872" s="445">
        <f>VLOOKUP(B872,'Hồ sơ CTSV'!$B$1:$C$1037,2,0)</f>
        <v>0</v>
      </c>
      <c r="M872" s="312"/>
      <c r="N872" s="446"/>
      <c r="O872" s="180">
        <f>COUNTIF($K$869:$K$874,"Trung bình")</f>
        <v>1</v>
      </c>
    </row>
    <row r="873" spans="1:15" s="179" customFormat="1" ht="15" customHeight="1">
      <c r="A873" s="338">
        <v>5</v>
      </c>
      <c r="B873" s="339" t="s">
        <v>2289</v>
      </c>
      <c r="C873" s="340" t="s">
        <v>2290</v>
      </c>
      <c r="D873" s="341" t="s">
        <v>197</v>
      </c>
      <c r="E873" s="342" t="s">
        <v>23</v>
      </c>
      <c r="F873" s="346" t="s">
        <v>2506</v>
      </c>
      <c r="G873" s="339" t="s">
        <v>144</v>
      </c>
      <c r="H873" s="342"/>
      <c r="I873" s="338">
        <v>132</v>
      </c>
      <c r="J873" s="343">
        <v>3.08</v>
      </c>
      <c r="K873" s="339" t="s">
        <v>24</v>
      </c>
      <c r="L873" s="445">
        <f>VLOOKUP(B873,'Hồ sơ CTSV'!$B$1:$C$1037,2,0)</f>
        <v>0</v>
      </c>
      <c r="M873" s="312"/>
      <c r="N873" s="446"/>
      <c r="O873" s="186">
        <f>SUM(O869:O872)</f>
        <v>6</v>
      </c>
    </row>
    <row r="874" spans="1:15" s="179" customFormat="1" ht="15" customHeight="1">
      <c r="A874" s="338">
        <v>6</v>
      </c>
      <c r="B874" s="339" t="s">
        <v>2146</v>
      </c>
      <c r="C874" s="340" t="s">
        <v>2147</v>
      </c>
      <c r="D874" s="341" t="s">
        <v>99</v>
      </c>
      <c r="E874" s="342" t="s">
        <v>23</v>
      </c>
      <c r="F874" s="346" t="s">
        <v>2509</v>
      </c>
      <c r="G874" s="339" t="s">
        <v>144</v>
      </c>
      <c r="H874" s="342"/>
      <c r="I874" s="338">
        <v>132</v>
      </c>
      <c r="J874" s="343">
        <v>3.27</v>
      </c>
      <c r="K874" s="339" t="s">
        <v>30</v>
      </c>
      <c r="L874" s="445">
        <f>VLOOKUP(B874,'Hồ sơ CTSV'!$B$1:$C$1037,2,0)</f>
        <v>0</v>
      </c>
      <c r="M874" s="312"/>
      <c r="N874" s="345"/>
      <c r="O874" s="180"/>
    </row>
    <row r="875" spans="1:15" s="181" customFormat="1" ht="16.5" customHeight="1">
      <c r="A875" s="418" t="s">
        <v>540</v>
      </c>
      <c r="B875" s="419"/>
      <c r="C875" s="419"/>
      <c r="D875" s="419"/>
      <c r="E875" s="419"/>
      <c r="F875" s="419"/>
      <c r="G875" s="419"/>
      <c r="H875" s="419"/>
      <c r="I875" s="419"/>
      <c r="J875" s="419"/>
      <c r="K875" s="419"/>
      <c r="L875" s="329"/>
      <c r="M875" s="312"/>
      <c r="N875" s="420"/>
      <c r="O875" s="185"/>
    </row>
    <row r="876" spans="1:15" s="179" customFormat="1" ht="15" customHeight="1">
      <c r="A876" s="331">
        <v>1</v>
      </c>
      <c r="B876" s="332" t="s">
        <v>510</v>
      </c>
      <c r="C876" s="312" t="s">
        <v>217</v>
      </c>
      <c r="D876" s="333" t="s">
        <v>511</v>
      </c>
      <c r="E876" s="334" t="s">
        <v>23</v>
      </c>
      <c r="F876" s="334" t="s">
        <v>359</v>
      </c>
      <c r="G876" s="332" t="s">
        <v>143</v>
      </c>
      <c r="H876" s="334"/>
      <c r="I876" s="331">
        <v>133</v>
      </c>
      <c r="J876" s="335">
        <v>2.52</v>
      </c>
      <c r="K876" s="332" t="s">
        <v>24</v>
      </c>
      <c r="L876" s="336">
        <f>VLOOKUP(B876,'Hồ sơ CTSV'!$B$1:$C$1037,2,0)</f>
        <v>0</v>
      </c>
      <c r="M876" s="312"/>
      <c r="N876" s="449"/>
      <c r="O876" s="180">
        <f>COUNTIF($K$876:$K$878,"Khá")</f>
        <v>1</v>
      </c>
    </row>
    <row r="877" spans="1:15" s="179" customFormat="1" ht="15" customHeight="1" hidden="1">
      <c r="A877" s="338">
        <v>2</v>
      </c>
      <c r="B877" s="339"/>
      <c r="C877" s="340"/>
      <c r="D877" s="341"/>
      <c r="E877" s="342"/>
      <c r="F877" s="342"/>
      <c r="G877" s="339"/>
      <c r="H877" s="342"/>
      <c r="I877" s="338"/>
      <c r="J877" s="343"/>
      <c r="K877" s="339"/>
      <c r="L877" s="344"/>
      <c r="M877" s="312"/>
      <c r="N877" s="446"/>
      <c r="O877" s="180"/>
    </row>
    <row r="878" spans="1:15" s="179" customFormat="1" ht="15" customHeight="1" hidden="1">
      <c r="A878" s="352">
        <v>3</v>
      </c>
      <c r="B878" s="348"/>
      <c r="C878" s="349"/>
      <c r="D878" s="350"/>
      <c r="E878" s="351"/>
      <c r="F878" s="351"/>
      <c r="G878" s="348"/>
      <c r="H878" s="351"/>
      <c r="I878" s="352"/>
      <c r="J878" s="353"/>
      <c r="K878" s="348"/>
      <c r="L878" s="344"/>
      <c r="M878" s="312"/>
      <c r="N878" s="355"/>
      <c r="O878" s="180"/>
    </row>
    <row r="879" spans="1:15" s="181" customFormat="1" ht="16.5" customHeight="1">
      <c r="A879" s="418" t="s">
        <v>569</v>
      </c>
      <c r="B879" s="419"/>
      <c r="C879" s="419"/>
      <c r="D879" s="419"/>
      <c r="E879" s="419"/>
      <c r="F879" s="419"/>
      <c r="G879" s="419"/>
      <c r="H879" s="419"/>
      <c r="I879" s="419"/>
      <c r="J879" s="419"/>
      <c r="K879" s="419"/>
      <c r="L879" s="329"/>
      <c r="M879" s="312"/>
      <c r="N879" s="420"/>
      <c r="O879" s="185"/>
    </row>
    <row r="880" spans="1:15" s="179" customFormat="1" ht="15" customHeight="1">
      <c r="A880" s="338">
        <v>1</v>
      </c>
      <c r="B880" s="339" t="s">
        <v>546</v>
      </c>
      <c r="C880" s="340" t="s">
        <v>248</v>
      </c>
      <c r="D880" s="341" t="s">
        <v>159</v>
      </c>
      <c r="E880" s="342" t="s">
        <v>23</v>
      </c>
      <c r="F880" s="342" t="s">
        <v>277</v>
      </c>
      <c r="G880" s="339" t="s">
        <v>147</v>
      </c>
      <c r="H880" s="342"/>
      <c r="I880" s="338">
        <v>130</v>
      </c>
      <c r="J880" s="343">
        <v>2.89</v>
      </c>
      <c r="K880" s="339" t="s">
        <v>24</v>
      </c>
      <c r="L880" s="410">
        <f>VLOOKUP(B880,'Hồ sơ CTSV'!$B$1:$C$1037,2,0)</f>
        <v>0</v>
      </c>
      <c r="M880" s="362"/>
      <c r="N880" s="337"/>
      <c r="O880" s="180">
        <f>COUNTIF($K$880:$K$881,"Khá")</f>
        <v>2</v>
      </c>
    </row>
    <row r="881" spans="1:15" s="179" customFormat="1" ht="15" customHeight="1">
      <c r="A881" s="338">
        <v>2</v>
      </c>
      <c r="B881" s="339" t="s">
        <v>2050</v>
      </c>
      <c r="C881" s="340" t="s">
        <v>1285</v>
      </c>
      <c r="D881" s="341" t="s">
        <v>79</v>
      </c>
      <c r="E881" s="342" t="s">
        <v>23</v>
      </c>
      <c r="F881" s="346" t="s">
        <v>2587</v>
      </c>
      <c r="G881" s="339" t="s">
        <v>152</v>
      </c>
      <c r="H881" s="342"/>
      <c r="I881" s="338">
        <v>132</v>
      </c>
      <c r="J881" s="343">
        <v>2.79</v>
      </c>
      <c r="K881" s="339" t="s">
        <v>24</v>
      </c>
      <c r="L881" s="412">
        <f>VLOOKUP(B881,'Hồ sơ CTSV'!$B$1:$C$1037,2,0)</f>
        <v>0</v>
      </c>
      <c r="M881" s="312"/>
      <c r="N881" s="355"/>
      <c r="O881" s="180"/>
    </row>
    <row r="882" spans="1:15" s="181" customFormat="1" ht="16.5" customHeight="1">
      <c r="A882" s="418" t="s">
        <v>541</v>
      </c>
      <c r="B882" s="419"/>
      <c r="C882" s="419"/>
      <c r="D882" s="419"/>
      <c r="E882" s="419"/>
      <c r="F882" s="419"/>
      <c r="G882" s="419"/>
      <c r="H882" s="419"/>
      <c r="I882" s="419"/>
      <c r="J882" s="419"/>
      <c r="K882" s="419"/>
      <c r="L882" s="329"/>
      <c r="M882" s="312"/>
      <c r="N882" s="420"/>
      <c r="O882" s="185"/>
    </row>
    <row r="883" spans="1:15" s="179" customFormat="1" ht="15" customHeight="1">
      <c r="A883" s="331">
        <v>1</v>
      </c>
      <c r="B883" s="332" t="s">
        <v>518</v>
      </c>
      <c r="C883" s="312" t="s">
        <v>36</v>
      </c>
      <c r="D883" s="333" t="s">
        <v>519</v>
      </c>
      <c r="E883" s="334" t="s">
        <v>23</v>
      </c>
      <c r="F883" s="334" t="s">
        <v>196</v>
      </c>
      <c r="G883" s="332" t="s">
        <v>144</v>
      </c>
      <c r="H883" s="334"/>
      <c r="I883" s="331">
        <v>142</v>
      </c>
      <c r="J883" s="335">
        <v>2.74</v>
      </c>
      <c r="K883" s="332" t="s">
        <v>24</v>
      </c>
      <c r="L883" s="443">
        <f>VLOOKUP(B883,'Hồ sơ CTSV'!$B$1:$C$1037,2,0)</f>
        <v>0</v>
      </c>
      <c r="M883" s="312"/>
      <c r="N883" s="421"/>
      <c r="O883" s="180">
        <f>COUNTIF($K$883:$K$884,"Khá")</f>
        <v>2</v>
      </c>
    </row>
    <row r="884" spans="1:15" s="179" customFormat="1" ht="15" customHeight="1">
      <c r="A884" s="352">
        <v>2</v>
      </c>
      <c r="B884" s="348" t="s">
        <v>520</v>
      </c>
      <c r="C884" s="349" t="s">
        <v>148</v>
      </c>
      <c r="D884" s="350" t="s">
        <v>79</v>
      </c>
      <c r="E884" s="351" t="s">
        <v>23</v>
      </c>
      <c r="F884" s="351" t="s">
        <v>360</v>
      </c>
      <c r="G884" s="348" t="s">
        <v>143</v>
      </c>
      <c r="H884" s="351"/>
      <c r="I884" s="352">
        <v>140</v>
      </c>
      <c r="J884" s="353">
        <v>2.66</v>
      </c>
      <c r="K884" s="348" t="s">
        <v>24</v>
      </c>
      <c r="L884" s="447">
        <f>VLOOKUP(B884,'Hồ sơ CTSV'!$B$1:$C$1037,2,0)</f>
        <v>0</v>
      </c>
      <c r="M884" s="469">
        <f>VLOOKUP(B884,'DS Nợ HP'!$B$2:$C$293,2,0)</f>
        <v>0</v>
      </c>
      <c r="N884" s="450"/>
      <c r="O884" s="180"/>
    </row>
    <row r="885" spans="1:15" s="181" customFormat="1" ht="16.5" customHeight="1">
      <c r="A885" s="418" t="s">
        <v>525</v>
      </c>
      <c r="B885" s="419"/>
      <c r="C885" s="419"/>
      <c r="D885" s="419"/>
      <c r="E885" s="419"/>
      <c r="F885" s="419"/>
      <c r="G885" s="419"/>
      <c r="H885" s="419"/>
      <c r="I885" s="419"/>
      <c r="J885" s="419"/>
      <c r="K885" s="419"/>
      <c r="L885" s="329"/>
      <c r="M885" s="312"/>
      <c r="N885" s="420"/>
      <c r="O885" s="185">
        <f>SUM(O886:O887)</f>
        <v>2</v>
      </c>
    </row>
    <row r="886" spans="1:15" s="218" customFormat="1" ht="15" customHeight="1">
      <c r="A886" s="331">
        <v>1</v>
      </c>
      <c r="B886" s="451">
        <v>1270110004</v>
      </c>
      <c r="C886" s="312" t="s">
        <v>1047</v>
      </c>
      <c r="D886" s="333" t="s">
        <v>25</v>
      </c>
      <c r="E886" s="334" t="s">
        <v>23</v>
      </c>
      <c r="F886" s="334" t="s">
        <v>2500</v>
      </c>
      <c r="G886" s="332" t="s">
        <v>216</v>
      </c>
      <c r="H886" s="334"/>
      <c r="I886" s="331">
        <v>141</v>
      </c>
      <c r="J886" s="335">
        <v>2.52</v>
      </c>
      <c r="K886" s="332" t="s">
        <v>24</v>
      </c>
      <c r="L886" s="443">
        <f>VLOOKUP(B886,'Hồ sơ CTSV'!$B$1:$C$1037,2,0)</f>
        <v>0</v>
      </c>
      <c r="M886" s="312"/>
      <c r="N886" s="421"/>
      <c r="O886" s="219">
        <f>COUNTIF($K$886:$K$889,"Khá")</f>
        <v>2</v>
      </c>
    </row>
    <row r="887" spans="1:15" s="218" customFormat="1" ht="15" customHeight="1" hidden="1">
      <c r="A887" s="338">
        <v>2</v>
      </c>
      <c r="B887" s="452"/>
      <c r="C887" s="340"/>
      <c r="D887" s="341"/>
      <c r="E887" s="342"/>
      <c r="F887" s="342"/>
      <c r="G887" s="339"/>
      <c r="H887" s="342"/>
      <c r="I887" s="338"/>
      <c r="J887" s="343"/>
      <c r="K887" s="339"/>
      <c r="L887" s="445"/>
      <c r="M887" s="312"/>
      <c r="N887" s="423"/>
      <c r="O887" s="219">
        <f>COUNTIF($K$886:$K$889,"Trung bình")</f>
        <v>0</v>
      </c>
    </row>
    <row r="888" spans="1:15" s="218" customFormat="1" ht="15" customHeight="1" hidden="1">
      <c r="A888" s="338">
        <v>3</v>
      </c>
      <c r="B888" s="452"/>
      <c r="C888" s="340"/>
      <c r="D888" s="341"/>
      <c r="E888" s="342"/>
      <c r="F888" s="342"/>
      <c r="G888" s="339"/>
      <c r="H888" s="342"/>
      <c r="I888" s="338"/>
      <c r="J888" s="343"/>
      <c r="K888" s="339"/>
      <c r="L888" s="344"/>
      <c r="M888" s="312"/>
      <c r="N888" s="423"/>
      <c r="O888" s="219"/>
    </row>
    <row r="889" spans="1:15" s="218" customFormat="1" ht="15" customHeight="1">
      <c r="A889" s="352">
        <v>2</v>
      </c>
      <c r="B889" s="453">
        <v>1270110233</v>
      </c>
      <c r="C889" s="349" t="s">
        <v>195</v>
      </c>
      <c r="D889" s="350" t="s">
        <v>64</v>
      </c>
      <c r="E889" s="351" t="s">
        <v>23</v>
      </c>
      <c r="F889" s="351" t="s">
        <v>2501</v>
      </c>
      <c r="G889" s="348" t="s">
        <v>142</v>
      </c>
      <c r="H889" s="351"/>
      <c r="I889" s="352">
        <v>141</v>
      </c>
      <c r="J889" s="353">
        <v>2.73</v>
      </c>
      <c r="K889" s="348" t="s">
        <v>24</v>
      </c>
      <c r="L889" s="447">
        <f>VLOOKUP(B889,'Hồ sơ CTSV'!$B$1:$C$1037,2,0)</f>
        <v>0</v>
      </c>
      <c r="M889" s="312"/>
      <c r="N889" s="450"/>
      <c r="O889" s="219"/>
    </row>
    <row r="890" spans="1:15" s="181" customFormat="1" ht="16.5" customHeight="1">
      <c r="A890" s="327" t="s">
        <v>2926</v>
      </c>
      <c r="B890" s="328"/>
      <c r="C890" s="328"/>
      <c r="D890" s="328"/>
      <c r="E890" s="328"/>
      <c r="F890" s="328"/>
      <c r="G890" s="328"/>
      <c r="H890" s="328"/>
      <c r="I890" s="328"/>
      <c r="J890" s="328"/>
      <c r="K890" s="328"/>
      <c r="L890" s="329"/>
      <c r="M890" s="312"/>
      <c r="N890" s="330"/>
      <c r="O890" s="185">
        <f>O891</f>
        <v>1</v>
      </c>
    </row>
    <row r="891" spans="1:15" s="179" customFormat="1" ht="15" customHeight="1" hidden="1">
      <c r="A891" s="436">
        <v>1</v>
      </c>
      <c r="B891" s="454"/>
      <c r="C891" s="384"/>
      <c r="D891" s="385"/>
      <c r="E891" s="386"/>
      <c r="F891" s="386"/>
      <c r="G891" s="383"/>
      <c r="H891" s="386"/>
      <c r="I891" s="387"/>
      <c r="J891" s="388"/>
      <c r="K891" s="383"/>
      <c r="L891" s="344"/>
      <c r="M891" s="312"/>
      <c r="N891" s="455"/>
      <c r="O891" s="180">
        <f>COUNTIF($K$891:$K$892,"Trung bình")</f>
        <v>1</v>
      </c>
    </row>
    <row r="892" spans="1:15" s="179" customFormat="1" ht="15" customHeight="1">
      <c r="A892" s="438">
        <v>1</v>
      </c>
      <c r="B892" s="456">
        <v>1275110025</v>
      </c>
      <c r="C892" s="393" t="s">
        <v>1067</v>
      </c>
      <c r="D892" s="394" t="s">
        <v>1068</v>
      </c>
      <c r="E892" s="395" t="s">
        <v>29</v>
      </c>
      <c r="F892" s="395" t="s">
        <v>2346</v>
      </c>
      <c r="G892" s="392" t="s">
        <v>144</v>
      </c>
      <c r="H892" s="395"/>
      <c r="I892" s="396">
        <v>141</v>
      </c>
      <c r="J892" s="397">
        <v>2.21</v>
      </c>
      <c r="K892" s="392" t="s">
        <v>145</v>
      </c>
      <c r="L892" s="398">
        <f>VLOOKUP(B892,'Hồ sơ CTSV'!$B$1:$C$1037,2,0)</f>
        <v>0</v>
      </c>
      <c r="M892" s="312"/>
      <c r="N892" s="439"/>
      <c r="O892" s="180"/>
    </row>
    <row r="893" spans="1:15" s="179" customFormat="1" ht="15" customHeight="1">
      <c r="A893" s="418" t="s">
        <v>2610</v>
      </c>
      <c r="B893" s="419"/>
      <c r="C893" s="419"/>
      <c r="D893" s="419"/>
      <c r="E893" s="419"/>
      <c r="F893" s="419"/>
      <c r="G893" s="419"/>
      <c r="H893" s="419"/>
      <c r="I893" s="419"/>
      <c r="J893" s="419"/>
      <c r="K893" s="419"/>
      <c r="L893" s="329"/>
      <c r="M893" s="312"/>
      <c r="N893" s="420"/>
      <c r="O893" s="180"/>
    </row>
    <row r="894" spans="1:15" s="179" customFormat="1" ht="15" customHeight="1">
      <c r="A894" s="331">
        <v>1</v>
      </c>
      <c r="B894" s="459">
        <v>1270410003</v>
      </c>
      <c r="C894" s="312" t="s">
        <v>2078</v>
      </c>
      <c r="D894" s="333" t="s">
        <v>63</v>
      </c>
      <c r="E894" s="334" t="s">
        <v>23</v>
      </c>
      <c r="F894" s="413" t="s">
        <v>2611</v>
      </c>
      <c r="G894" s="332" t="s">
        <v>144</v>
      </c>
      <c r="H894" s="334"/>
      <c r="I894" s="331">
        <v>138</v>
      </c>
      <c r="J894" s="335">
        <v>2.33</v>
      </c>
      <c r="K894" s="332" t="s">
        <v>145</v>
      </c>
      <c r="L894" s="443">
        <f>VLOOKUP(B894,'Hồ sơ CTSV'!$B$1:$C$1037,2,0)</f>
        <v>0</v>
      </c>
      <c r="M894" s="312"/>
      <c r="N894" s="421"/>
      <c r="O894" s="180">
        <v>1</v>
      </c>
    </row>
    <row r="895" spans="1:15" s="181" customFormat="1" ht="16.5" customHeight="1" hidden="1">
      <c r="A895" s="418" t="s">
        <v>524</v>
      </c>
      <c r="B895" s="419"/>
      <c r="C895" s="419"/>
      <c r="D895" s="419"/>
      <c r="E895" s="419"/>
      <c r="F895" s="419"/>
      <c r="G895" s="419"/>
      <c r="H895" s="419"/>
      <c r="I895" s="419"/>
      <c r="J895" s="419"/>
      <c r="K895" s="419"/>
      <c r="L895" s="329"/>
      <c r="M895" s="312"/>
      <c r="N895" s="420"/>
      <c r="O895" s="185">
        <f>O896</f>
        <v>0</v>
      </c>
    </row>
    <row r="896" spans="1:15" s="179" customFormat="1" ht="15" customHeight="1" hidden="1">
      <c r="A896" s="331">
        <v>1</v>
      </c>
      <c r="B896" s="451"/>
      <c r="C896" s="312"/>
      <c r="D896" s="333"/>
      <c r="E896" s="334"/>
      <c r="F896" s="334"/>
      <c r="G896" s="332"/>
      <c r="H896" s="334"/>
      <c r="I896" s="331"/>
      <c r="J896" s="335"/>
      <c r="K896" s="332"/>
      <c r="L896" s="344"/>
      <c r="M896" s="312"/>
      <c r="N896" s="444"/>
      <c r="O896" s="180">
        <f>COUNTIF($K$896:$K$898,"Trung bình")</f>
        <v>0</v>
      </c>
    </row>
    <row r="897" spans="1:15" s="179" customFormat="1" ht="15" customHeight="1" hidden="1">
      <c r="A897" s="338">
        <v>2</v>
      </c>
      <c r="B897" s="452"/>
      <c r="C897" s="340"/>
      <c r="D897" s="341"/>
      <c r="E897" s="342"/>
      <c r="F897" s="342"/>
      <c r="G897" s="339"/>
      <c r="H897" s="342"/>
      <c r="I897" s="338"/>
      <c r="J897" s="343"/>
      <c r="K897" s="339"/>
      <c r="L897" s="344"/>
      <c r="M897" s="312"/>
      <c r="N897" s="345"/>
      <c r="O897" s="180"/>
    </row>
    <row r="898" spans="1:15" s="179" customFormat="1" ht="15" customHeight="1" hidden="1">
      <c r="A898" s="352">
        <v>3</v>
      </c>
      <c r="B898" s="348"/>
      <c r="C898" s="349"/>
      <c r="D898" s="350"/>
      <c r="E898" s="351"/>
      <c r="F898" s="351"/>
      <c r="G898" s="348"/>
      <c r="H898" s="351"/>
      <c r="I898" s="352"/>
      <c r="J898" s="353"/>
      <c r="K898" s="348"/>
      <c r="L898" s="354" t="e">
        <f>VLOOKUP(B898,'Hồ sơ CTSV'!$B$1:$C$1037,2,0)</f>
        <v>#N/A</v>
      </c>
      <c r="M898" s="312" t="e">
        <f>VLOOKUP(B898,'DS Nợ HP'!$B$2:$C$293,2,0)</f>
        <v>#N/A</v>
      </c>
      <c r="N898" s="448"/>
      <c r="O898" s="180"/>
    </row>
    <row r="899" spans="1:15" s="181" customFormat="1" ht="16.5" customHeight="1">
      <c r="A899" s="418" t="s">
        <v>13</v>
      </c>
      <c r="B899" s="419"/>
      <c r="C899" s="419"/>
      <c r="D899" s="419"/>
      <c r="E899" s="419"/>
      <c r="F899" s="419"/>
      <c r="G899" s="419"/>
      <c r="H899" s="419"/>
      <c r="I899" s="419"/>
      <c r="J899" s="419"/>
      <c r="K899" s="419"/>
      <c r="L899" s="329"/>
      <c r="M899" s="312"/>
      <c r="N899" s="420"/>
      <c r="O899" s="185"/>
    </row>
    <row r="900" spans="1:15" s="181" customFormat="1" ht="16.5" customHeight="1">
      <c r="A900" s="418" t="s">
        <v>14</v>
      </c>
      <c r="B900" s="419"/>
      <c r="C900" s="419"/>
      <c r="D900" s="419"/>
      <c r="E900" s="419"/>
      <c r="F900" s="419"/>
      <c r="G900" s="419"/>
      <c r="H900" s="419"/>
      <c r="I900" s="419"/>
      <c r="J900" s="419"/>
      <c r="K900" s="419"/>
      <c r="L900" s="329"/>
      <c r="M900" s="312"/>
      <c r="N900" s="420"/>
      <c r="O900" s="213">
        <f>SUM(O901:O904)</f>
        <v>11</v>
      </c>
    </row>
    <row r="901" spans="1:15" ht="23.25" customHeight="1">
      <c r="A901" s="105">
        <v>1</v>
      </c>
      <c r="B901" s="187" t="s">
        <v>706</v>
      </c>
      <c r="C901" s="188" t="s">
        <v>88</v>
      </c>
      <c r="D901" s="189" t="s">
        <v>25</v>
      </c>
      <c r="E901" s="190" t="s">
        <v>23</v>
      </c>
      <c r="F901" s="190" t="s">
        <v>707</v>
      </c>
      <c r="G901" s="191" t="s">
        <v>143</v>
      </c>
      <c r="H901" s="190" t="s">
        <v>60</v>
      </c>
      <c r="I901" s="192">
        <v>134</v>
      </c>
      <c r="J901" s="193">
        <v>2.98</v>
      </c>
      <c r="K901" s="191" t="s">
        <v>24</v>
      </c>
      <c r="L901" s="194">
        <f>VLOOKUP(B901,'Hồ sơ CTSV'!$B$1:$C$1037,2,0)</f>
        <v>0</v>
      </c>
      <c r="M901" s="312"/>
      <c r="N901" s="474" t="s">
        <v>715</v>
      </c>
      <c r="O901" s="180">
        <f>COUNTIF($K$901:$K$911,"Xuất sắc")</f>
        <v>0</v>
      </c>
    </row>
    <row r="902" spans="1:15" ht="23.25" customHeight="1">
      <c r="A902" s="106">
        <v>2</v>
      </c>
      <c r="B902" s="195" t="s">
        <v>716</v>
      </c>
      <c r="C902" s="196" t="s">
        <v>717</v>
      </c>
      <c r="D902" s="197" t="s">
        <v>25</v>
      </c>
      <c r="E902" s="198" t="s">
        <v>23</v>
      </c>
      <c r="F902" s="198" t="s">
        <v>718</v>
      </c>
      <c r="G902" s="199" t="s">
        <v>156</v>
      </c>
      <c r="H902" s="198" t="s">
        <v>60</v>
      </c>
      <c r="I902" s="200">
        <v>134</v>
      </c>
      <c r="J902" s="201">
        <v>2.85</v>
      </c>
      <c r="K902" s="199" t="s">
        <v>24</v>
      </c>
      <c r="L902" s="202">
        <f>VLOOKUP(B902,'Hồ sơ CTSV'!$B$1:$C$1037,2,0)</f>
        <v>0</v>
      </c>
      <c r="M902" s="312"/>
      <c r="N902" s="475" t="s">
        <v>715</v>
      </c>
      <c r="O902" s="180">
        <f>COUNTIF($K$901:$K$911,"Giỏi")</f>
        <v>2</v>
      </c>
    </row>
    <row r="903" spans="1:15" ht="23.25" customHeight="1">
      <c r="A903" s="106">
        <v>3</v>
      </c>
      <c r="B903" s="195" t="s">
        <v>1046</v>
      </c>
      <c r="C903" s="196" t="s">
        <v>1047</v>
      </c>
      <c r="D903" s="197" t="s">
        <v>1048</v>
      </c>
      <c r="E903" s="198" t="s">
        <v>23</v>
      </c>
      <c r="F903" s="203" t="s">
        <v>2502</v>
      </c>
      <c r="G903" s="199" t="s">
        <v>156</v>
      </c>
      <c r="H903" s="198" t="s">
        <v>60</v>
      </c>
      <c r="I903" s="200">
        <v>134</v>
      </c>
      <c r="J903" s="201">
        <v>2.89</v>
      </c>
      <c r="K903" s="199" t="s">
        <v>24</v>
      </c>
      <c r="L903" s="202">
        <f>VLOOKUP(B903,'Hồ sơ CTSV'!$B$1:$C$1037,2,0)</f>
        <v>0</v>
      </c>
      <c r="M903" s="312"/>
      <c r="N903" s="475" t="s">
        <v>715</v>
      </c>
      <c r="O903" s="180">
        <f>COUNTIF($K$901:$K$911,"Khá")</f>
        <v>8</v>
      </c>
    </row>
    <row r="904" spans="1:15" ht="23.25" customHeight="1">
      <c r="A904" s="106">
        <v>4</v>
      </c>
      <c r="B904" s="195" t="s">
        <v>708</v>
      </c>
      <c r="C904" s="196" t="s">
        <v>214</v>
      </c>
      <c r="D904" s="197" t="s">
        <v>709</v>
      </c>
      <c r="E904" s="198" t="s">
        <v>23</v>
      </c>
      <c r="F904" s="198" t="s">
        <v>295</v>
      </c>
      <c r="G904" s="199" t="s">
        <v>147</v>
      </c>
      <c r="H904" s="198" t="s">
        <v>60</v>
      </c>
      <c r="I904" s="200">
        <v>134</v>
      </c>
      <c r="J904" s="201">
        <v>2.65</v>
      </c>
      <c r="K904" s="199" t="s">
        <v>24</v>
      </c>
      <c r="L904" s="202">
        <f>VLOOKUP(B904,'Hồ sơ CTSV'!$B$1:$C$1037,2,0)</f>
        <v>0</v>
      </c>
      <c r="M904" s="312"/>
      <c r="N904" s="475" t="s">
        <v>715</v>
      </c>
      <c r="O904" s="180">
        <f>COUNTIF($K$901:$K$911,"Trung bình")</f>
        <v>1</v>
      </c>
    </row>
    <row r="905" spans="1:14" ht="23.25" customHeight="1">
      <c r="A905" s="106">
        <v>5</v>
      </c>
      <c r="B905" s="195" t="s">
        <v>710</v>
      </c>
      <c r="C905" s="196" t="s">
        <v>126</v>
      </c>
      <c r="D905" s="197" t="s">
        <v>49</v>
      </c>
      <c r="E905" s="198" t="s">
        <v>23</v>
      </c>
      <c r="F905" s="198" t="s">
        <v>711</v>
      </c>
      <c r="G905" s="199" t="s">
        <v>143</v>
      </c>
      <c r="H905" s="198" t="s">
        <v>60</v>
      </c>
      <c r="I905" s="200">
        <v>136</v>
      </c>
      <c r="J905" s="201">
        <v>3.3</v>
      </c>
      <c r="K905" s="199" t="s">
        <v>30</v>
      </c>
      <c r="L905" s="202">
        <f>VLOOKUP(B905,'Hồ sơ CTSV'!$B$1:$C$1037,2,0)</f>
        <v>0</v>
      </c>
      <c r="M905" s="312"/>
      <c r="N905" s="475" t="s">
        <v>715</v>
      </c>
    </row>
    <row r="906" spans="1:14" ht="23.25" customHeight="1">
      <c r="A906" s="106">
        <v>6</v>
      </c>
      <c r="B906" s="195" t="s">
        <v>712</v>
      </c>
      <c r="C906" s="196" t="s">
        <v>713</v>
      </c>
      <c r="D906" s="197" t="s">
        <v>53</v>
      </c>
      <c r="E906" s="198" t="s">
        <v>23</v>
      </c>
      <c r="F906" s="198" t="s">
        <v>714</v>
      </c>
      <c r="G906" s="199" t="s">
        <v>143</v>
      </c>
      <c r="H906" s="198" t="s">
        <v>60</v>
      </c>
      <c r="I906" s="200">
        <v>134</v>
      </c>
      <c r="J906" s="201">
        <v>2.77</v>
      </c>
      <c r="K906" s="199" t="s">
        <v>24</v>
      </c>
      <c r="L906" s="202">
        <f>VLOOKUP(B906,'Hồ sơ CTSV'!$B$1:$C$1037,2,0)</f>
        <v>0</v>
      </c>
      <c r="M906" s="312"/>
      <c r="N906" s="475" t="s">
        <v>715</v>
      </c>
    </row>
    <row r="907" spans="1:14" ht="23.25" customHeight="1">
      <c r="A907" s="106">
        <v>7</v>
      </c>
      <c r="B907" s="195" t="s">
        <v>435</v>
      </c>
      <c r="C907" s="196" t="s">
        <v>436</v>
      </c>
      <c r="D907" s="197" t="s">
        <v>437</v>
      </c>
      <c r="E907" s="198" t="s">
        <v>23</v>
      </c>
      <c r="F907" s="198" t="s">
        <v>346</v>
      </c>
      <c r="G907" s="199" t="s">
        <v>147</v>
      </c>
      <c r="H907" s="198" t="s">
        <v>60</v>
      </c>
      <c r="I907" s="200">
        <v>136</v>
      </c>
      <c r="J907" s="201">
        <v>2.48</v>
      </c>
      <c r="K907" s="199" t="s">
        <v>145</v>
      </c>
      <c r="L907" s="202">
        <f>VLOOKUP(B907,'Hồ sơ CTSV'!$B$1:$C$1037,2,0)</f>
        <v>0</v>
      </c>
      <c r="M907" s="312"/>
      <c r="N907" s="475" t="s">
        <v>377</v>
      </c>
    </row>
    <row r="908" spans="1:14" ht="23.25" customHeight="1">
      <c r="A908" s="106">
        <v>8</v>
      </c>
      <c r="B908" s="195" t="s">
        <v>1050</v>
      </c>
      <c r="C908" s="196" t="s">
        <v>44</v>
      </c>
      <c r="D908" s="197" t="s">
        <v>69</v>
      </c>
      <c r="E908" s="198" t="s">
        <v>23</v>
      </c>
      <c r="F908" s="203" t="s">
        <v>2453</v>
      </c>
      <c r="G908" s="199" t="s">
        <v>216</v>
      </c>
      <c r="H908" s="198" t="s">
        <v>60</v>
      </c>
      <c r="I908" s="200">
        <v>134</v>
      </c>
      <c r="J908" s="201">
        <v>3.19</v>
      </c>
      <c r="K908" s="199" t="s">
        <v>24</v>
      </c>
      <c r="L908" s="202">
        <f>VLOOKUP(B908,'Hồ sơ CTSV'!$B$1:$C$1037,2,0)</f>
        <v>0</v>
      </c>
      <c r="M908" s="312"/>
      <c r="N908" s="475" t="s">
        <v>715</v>
      </c>
    </row>
    <row r="909" spans="1:14" ht="23.25" customHeight="1">
      <c r="A909" s="106">
        <v>9</v>
      </c>
      <c r="B909" s="195" t="s">
        <v>440</v>
      </c>
      <c r="C909" s="196" t="s">
        <v>345</v>
      </c>
      <c r="D909" s="197" t="s">
        <v>71</v>
      </c>
      <c r="E909" s="198" t="s">
        <v>23</v>
      </c>
      <c r="F909" s="198" t="s">
        <v>441</v>
      </c>
      <c r="G909" s="199" t="s">
        <v>144</v>
      </c>
      <c r="H909" s="198" t="s">
        <v>60</v>
      </c>
      <c r="I909" s="200">
        <v>136</v>
      </c>
      <c r="J909" s="201">
        <v>3.21</v>
      </c>
      <c r="K909" s="199" t="s">
        <v>30</v>
      </c>
      <c r="L909" s="202">
        <f>VLOOKUP(B909,'Hồ sơ CTSV'!$B$1:$C$1037,2,0)</f>
        <v>0</v>
      </c>
      <c r="M909" s="312"/>
      <c r="N909" s="475" t="s">
        <v>377</v>
      </c>
    </row>
    <row r="910" spans="1:14" ht="23.25" customHeight="1">
      <c r="A910" s="106">
        <v>10</v>
      </c>
      <c r="B910" s="195" t="s">
        <v>1049</v>
      </c>
      <c r="C910" s="196" t="s">
        <v>26</v>
      </c>
      <c r="D910" s="197" t="s">
        <v>71</v>
      </c>
      <c r="E910" s="198" t="s">
        <v>23</v>
      </c>
      <c r="F910" s="203" t="s">
        <v>2459</v>
      </c>
      <c r="G910" s="199" t="s">
        <v>156</v>
      </c>
      <c r="H910" s="198" t="s">
        <v>60</v>
      </c>
      <c r="I910" s="200">
        <v>136</v>
      </c>
      <c r="J910" s="201">
        <v>2.9</v>
      </c>
      <c r="K910" s="199" t="s">
        <v>24</v>
      </c>
      <c r="L910" s="202">
        <f>VLOOKUP(B910,'Hồ sơ CTSV'!$B$1:$C$1037,2,0)</f>
        <v>0</v>
      </c>
      <c r="M910" s="312"/>
      <c r="N910" s="475" t="s">
        <v>715</v>
      </c>
    </row>
    <row r="911" spans="1:14" ht="23.25" customHeight="1">
      <c r="A911" s="106">
        <v>11</v>
      </c>
      <c r="B911" s="204" t="s">
        <v>444</v>
      </c>
      <c r="C911" s="205" t="s">
        <v>445</v>
      </c>
      <c r="D911" s="206" t="s">
        <v>73</v>
      </c>
      <c r="E911" s="207" t="s">
        <v>23</v>
      </c>
      <c r="F911" s="207" t="s">
        <v>306</v>
      </c>
      <c r="G911" s="208" t="s">
        <v>234</v>
      </c>
      <c r="H911" s="207" t="s">
        <v>60</v>
      </c>
      <c r="I911" s="209">
        <v>134</v>
      </c>
      <c r="J911" s="210">
        <v>2.82</v>
      </c>
      <c r="K911" s="208" t="s">
        <v>24</v>
      </c>
      <c r="L911" s="211">
        <f>VLOOKUP(B911,'Hồ sơ CTSV'!$B$1:$C$1037,2,0)</f>
        <v>0</v>
      </c>
      <c r="M911" s="312"/>
      <c r="N911" s="476" t="s">
        <v>377</v>
      </c>
    </row>
    <row r="912" spans="1:15" s="181" customFormat="1" ht="16.5" customHeight="1">
      <c r="A912" s="313" t="s">
        <v>236</v>
      </c>
      <c r="B912" s="314"/>
      <c r="C912" s="314"/>
      <c r="D912" s="314"/>
      <c r="E912" s="314"/>
      <c r="F912" s="314"/>
      <c r="G912" s="314"/>
      <c r="H912" s="314"/>
      <c r="I912" s="314"/>
      <c r="J912" s="314"/>
      <c r="K912" s="314"/>
      <c r="L912" s="315"/>
      <c r="M912" s="312"/>
      <c r="N912" s="316"/>
      <c r="O912" s="185"/>
    </row>
    <row r="913" spans="1:15" ht="23.25" customHeight="1">
      <c r="A913" s="317">
        <v>1</v>
      </c>
      <c r="B913" s="318">
        <v>1270110314</v>
      </c>
      <c r="C913" s="319" t="s">
        <v>98</v>
      </c>
      <c r="D913" s="320" t="s">
        <v>79</v>
      </c>
      <c r="E913" s="321" t="s">
        <v>23</v>
      </c>
      <c r="F913" s="321" t="s">
        <v>937</v>
      </c>
      <c r="G913" s="322" t="s">
        <v>161</v>
      </c>
      <c r="H913" s="321" t="s">
        <v>60</v>
      </c>
      <c r="I913" s="323">
        <v>132</v>
      </c>
      <c r="J913" s="324">
        <v>3.19</v>
      </c>
      <c r="K913" s="322" t="s">
        <v>24</v>
      </c>
      <c r="L913" s="311">
        <f>VLOOKUP(B913,'Hồ sơ CTSV'!$B$1:$C$1037,2,0)</f>
        <v>0</v>
      </c>
      <c r="M913" s="325"/>
      <c r="N913" s="481" t="s">
        <v>376</v>
      </c>
      <c r="O913" s="88">
        <v>1</v>
      </c>
    </row>
    <row r="914" spans="1:14" ht="18" customHeight="1">
      <c r="A914" s="69" t="s">
        <v>2947</v>
      </c>
      <c r="B914" s="69"/>
      <c r="C914" s="70"/>
      <c r="D914" s="70"/>
      <c r="E914" s="70"/>
      <c r="F914" s="71"/>
      <c r="G914" s="71"/>
      <c r="H914" s="71"/>
      <c r="I914" s="71"/>
      <c r="J914" s="71"/>
      <c r="K914" s="71"/>
      <c r="L914" s="174"/>
      <c r="M914" s="71"/>
      <c r="N914" s="30"/>
    </row>
    <row r="915" spans="1:14" ht="15.75">
      <c r="A915" s="69" t="s">
        <v>2948</v>
      </c>
      <c r="B915" s="70"/>
      <c r="C915" s="70"/>
      <c r="D915" s="70"/>
      <c r="E915" s="73"/>
      <c r="F915" s="71"/>
      <c r="G915" s="71"/>
      <c r="H915" s="71"/>
      <c r="I915" s="71"/>
      <c r="J915" s="71"/>
      <c r="K915" s="71"/>
      <c r="L915" s="174"/>
      <c r="M915" s="71"/>
      <c r="N915" s="30"/>
    </row>
    <row r="916" spans="1:14" ht="15.75">
      <c r="A916" s="212">
        <v>1</v>
      </c>
      <c r="B916" s="70" t="s">
        <v>112</v>
      </c>
      <c r="C916" s="70"/>
      <c r="D916" s="89">
        <f>$O$15</f>
        <v>129</v>
      </c>
      <c r="E916" s="74" t="s">
        <v>6</v>
      </c>
      <c r="F916" s="482" t="s">
        <v>2930</v>
      </c>
      <c r="G916" s="482"/>
      <c r="H916" s="482"/>
      <c r="I916" s="482"/>
      <c r="J916" s="482"/>
      <c r="K916" s="482"/>
      <c r="L916" s="482"/>
      <c r="M916" s="482"/>
      <c r="N916" s="482"/>
    </row>
    <row r="917" spans="1:14" ht="15.75">
      <c r="A917" s="212">
        <v>2</v>
      </c>
      <c r="B917" s="70" t="s">
        <v>238</v>
      </c>
      <c r="C917" s="70"/>
      <c r="D917" s="89">
        <f>$O$145</f>
        <v>338</v>
      </c>
      <c r="E917" s="74" t="s">
        <v>6</v>
      </c>
      <c r="F917" s="482" t="s">
        <v>2949</v>
      </c>
      <c r="G917" s="482"/>
      <c r="H917" s="482"/>
      <c r="I917" s="482"/>
      <c r="J917" s="482"/>
      <c r="K917" s="482"/>
      <c r="L917" s="482"/>
      <c r="M917" s="482"/>
      <c r="N917" s="482"/>
    </row>
    <row r="918" spans="1:14" ht="15.75">
      <c r="A918" s="212">
        <v>3</v>
      </c>
      <c r="B918" s="70" t="s">
        <v>125</v>
      </c>
      <c r="C918" s="70"/>
      <c r="D918" s="89">
        <f>$O$484</f>
        <v>13</v>
      </c>
      <c r="E918" s="74" t="s">
        <v>6</v>
      </c>
      <c r="F918" s="482" t="s">
        <v>2931</v>
      </c>
      <c r="G918" s="482"/>
      <c r="H918" s="482"/>
      <c r="I918" s="482"/>
      <c r="J918" s="482"/>
      <c r="K918" s="482"/>
      <c r="L918" s="482"/>
      <c r="M918" s="482"/>
      <c r="N918" s="482"/>
    </row>
    <row r="919" spans="1:14" ht="15.75">
      <c r="A919" s="212">
        <v>4</v>
      </c>
      <c r="B919" s="70" t="s">
        <v>239</v>
      </c>
      <c r="C919" s="70"/>
      <c r="D919" s="89">
        <f>$O$498</f>
        <v>31</v>
      </c>
      <c r="E919" s="74" t="s">
        <v>6</v>
      </c>
      <c r="F919" s="482" t="s">
        <v>2932</v>
      </c>
      <c r="G919" s="482"/>
      <c r="H919" s="482"/>
      <c r="I919" s="482"/>
      <c r="J919" s="482"/>
      <c r="K919" s="482"/>
      <c r="L919" s="482"/>
      <c r="M919" s="482"/>
      <c r="N919" s="482"/>
    </row>
    <row r="920" spans="1:14" ht="15.75">
      <c r="A920" s="212">
        <v>5</v>
      </c>
      <c r="B920" s="70" t="s">
        <v>237</v>
      </c>
      <c r="C920" s="70"/>
      <c r="D920" s="89">
        <f>$O$530</f>
        <v>10</v>
      </c>
      <c r="E920" s="74" t="s">
        <v>6</v>
      </c>
      <c r="F920" s="482" t="s">
        <v>2933</v>
      </c>
      <c r="G920" s="482"/>
      <c r="H920" s="482"/>
      <c r="I920" s="482"/>
      <c r="J920" s="482"/>
      <c r="K920" s="482"/>
      <c r="L920" s="482"/>
      <c r="M920" s="482"/>
      <c r="N920" s="482"/>
    </row>
    <row r="921" spans="1:14" ht="15.75">
      <c r="A921" s="212">
        <v>6</v>
      </c>
      <c r="B921" s="70" t="s">
        <v>240</v>
      </c>
      <c r="C921" s="70"/>
      <c r="D921" s="89">
        <f>$O$541</f>
        <v>87</v>
      </c>
      <c r="E921" s="74" t="s">
        <v>6</v>
      </c>
      <c r="F921" s="482" t="s">
        <v>2934</v>
      </c>
      <c r="G921" s="482"/>
      <c r="H921" s="482"/>
      <c r="I921" s="482"/>
      <c r="J921" s="482"/>
      <c r="K921" s="482"/>
      <c r="L921" s="482"/>
      <c r="M921" s="482"/>
      <c r="N921" s="482"/>
    </row>
    <row r="922" spans="1:14" ht="15.75">
      <c r="A922" s="212">
        <v>7</v>
      </c>
      <c r="B922" s="70" t="s">
        <v>241</v>
      </c>
      <c r="C922" s="70"/>
      <c r="D922" s="89">
        <f>$O$629</f>
        <v>112</v>
      </c>
      <c r="E922" s="74" t="s">
        <v>6</v>
      </c>
      <c r="F922" s="482" t="s">
        <v>2935</v>
      </c>
      <c r="G922" s="482"/>
      <c r="H922" s="482"/>
      <c r="I922" s="482"/>
      <c r="J922" s="482"/>
      <c r="K922" s="482"/>
      <c r="L922" s="482"/>
      <c r="M922" s="482"/>
      <c r="N922" s="482"/>
    </row>
    <row r="923" spans="1:14" ht="15.75">
      <c r="A923" s="212">
        <v>8</v>
      </c>
      <c r="B923" s="70" t="s">
        <v>246</v>
      </c>
      <c r="C923" s="70"/>
      <c r="D923" s="89">
        <f>$O$742</f>
        <v>45</v>
      </c>
      <c r="E923" s="74" t="s">
        <v>6</v>
      </c>
      <c r="F923" s="482" t="s">
        <v>2936</v>
      </c>
      <c r="G923" s="482"/>
      <c r="H923" s="482"/>
      <c r="I923" s="482"/>
      <c r="J923" s="482"/>
      <c r="K923" s="482"/>
      <c r="L923" s="482"/>
      <c r="M923" s="482"/>
      <c r="N923" s="482"/>
    </row>
    <row r="924" spans="1:14" ht="15.75">
      <c r="A924" s="212">
        <v>9</v>
      </c>
      <c r="B924" s="70" t="s">
        <v>245</v>
      </c>
      <c r="C924" s="70"/>
      <c r="D924" s="89">
        <f>$O$788</f>
        <v>20</v>
      </c>
      <c r="E924" s="74" t="s">
        <v>6</v>
      </c>
      <c r="F924" s="482" t="s">
        <v>2937</v>
      </c>
      <c r="G924" s="482"/>
      <c r="H924" s="482"/>
      <c r="I924" s="482"/>
      <c r="J924" s="482"/>
      <c r="K924" s="482"/>
      <c r="L924" s="482"/>
      <c r="M924" s="482"/>
      <c r="N924" s="482"/>
    </row>
    <row r="925" spans="1:14" ht="15.75" customHeight="1">
      <c r="A925" s="212">
        <v>10</v>
      </c>
      <c r="B925" s="70" t="s">
        <v>269</v>
      </c>
      <c r="C925" s="70"/>
      <c r="D925" s="89">
        <f>$O$809</f>
        <v>16</v>
      </c>
      <c r="E925" s="74" t="s">
        <v>6</v>
      </c>
      <c r="F925" s="482" t="s">
        <v>2938</v>
      </c>
      <c r="G925" s="482"/>
      <c r="H925" s="482"/>
      <c r="I925" s="482"/>
      <c r="J925" s="482"/>
      <c r="K925" s="482"/>
      <c r="L925" s="482"/>
      <c r="M925" s="482"/>
      <c r="N925" s="482"/>
    </row>
    <row r="926" spans="1:14" ht="15.75" customHeight="1" hidden="1">
      <c r="A926" s="212"/>
      <c r="B926" s="70"/>
      <c r="C926" s="70"/>
      <c r="D926" s="89">
        <f>SUM(D916:D925)</f>
        <v>801</v>
      </c>
      <c r="E926" s="74"/>
      <c r="F926" s="74"/>
      <c r="G926" s="74"/>
      <c r="H926" s="74"/>
      <c r="I926" s="74"/>
      <c r="J926" s="74"/>
      <c r="K926" s="74"/>
      <c r="L926" s="74"/>
      <c r="M926" s="74"/>
      <c r="N926" s="74"/>
    </row>
    <row r="927" spans="1:14" ht="20.25" customHeight="1">
      <c r="A927" s="72" t="s">
        <v>2929</v>
      </c>
      <c r="B927" s="70"/>
      <c r="C927" s="70"/>
      <c r="D927" s="70"/>
      <c r="E927" s="70"/>
      <c r="F927" s="482"/>
      <c r="G927" s="482"/>
      <c r="H927" s="482"/>
      <c r="I927" s="482"/>
      <c r="J927" s="482"/>
      <c r="K927" s="482"/>
      <c r="L927" s="482"/>
      <c r="M927" s="482"/>
      <c r="N927" s="482"/>
    </row>
    <row r="928" spans="1:14" ht="15.75">
      <c r="A928" s="489" t="s">
        <v>2596</v>
      </c>
      <c r="B928" s="489"/>
      <c r="C928" s="489"/>
      <c r="D928" s="70"/>
      <c r="E928" s="70"/>
      <c r="F928" s="482"/>
      <c r="G928" s="482"/>
      <c r="H928" s="482"/>
      <c r="I928" s="482"/>
      <c r="J928" s="482"/>
      <c r="K928" s="482"/>
      <c r="L928" s="482"/>
      <c r="M928" s="482"/>
      <c r="N928" s="482"/>
    </row>
    <row r="929" spans="1:14" ht="15.75">
      <c r="A929" s="212">
        <v>1</v>
      </c>
      <c r="B929" s="70" t="s">
        <v>15</v>
      </c>
      <c r="C929" s="70"/>
      <c r="D929" s="75">
        <f>$O$827</f>
        <v>11</v>
      </c>
      <c r="E929" s="30" t="s">
        <v>6</v>
      </c>
      <c r="F929" s="482" t="s">
        <v>2939</v>
      </c>
      <c r="G929" s="482"/>
      <c r="H929" s="482"/>
      <c r="I929" s="482"/>
      <c r="J929" s="482"/>
      <c r="K929" s="482"/>
      <c r="L929" s="482"/>
      <c r="M929" s="482"/>
      <c r="N929" s="482"/>
    </row>
    <row r="930" spans="1:14" ht="15.75">
      <c r="A930" s="212">
        <v>2</v>
      </c>
      <c r="B930" s="70" t="s">
        <v>238</v>
      </c>
      <c r="C930" s="70"/>
      <c r="D930" s="75">
        <f>$O$839</f>
        <v>17</v>
      </c>
      <c r="E930" s="30" t="s">
        <v>6</v>
      </c>
      <c r="F930" s="482" t="s">
        <v>2940</v>
      </c>
      <c r="G930" s="482"/>
      <c r="H930" s="482"/>
      <c r="I930" s="482"/>
      <c r="J930" s="482"/>
      <c r="K930" s="482"/>
      <c r="L930" s="482"/>
      <c r="M930" s="482"/>
      <c r="N930" s="482"/>
    </row>
    <row r="931" spans="1:14" ht="15.75">
      <c r="A931" s="212">
        <v>3</v>
      </c>
      <c r="B931" s="70" t="s">
        <v>2597</v>
      </c>
      <c r="C931" s="70"/>
      <c r="D931" s="75">
        <f>$O$852</f>
        <v>3</v>
      </c>
      <c r="E931" s="30" t="s">
        <v>6</v>
      </c>
      <c r="F931" s="482" t="s">
        <v>2941</v>
      </c>
      <c r="G931" s="482"/>
      <c r="H931" s="482"/>
      <c r="I931" s="482"/>
      <c r="J931" s="482"/>
      <c r="K931" s="482"/>
      <c r="L931" s="482"/>
      <c r="M931" s="482"/>
      <c r="N931" s="482"/>
    </row>
    <row r="932" spans="1:14" ht="15.75">
      <c r="A932" s="212">
        <v>4</v>
      </c>
      <c r="B932" s="70" t="s">
        <v>239</v>
      </c>
      <c r="C932" s="70"/>
      <c r="D932" s="75">
        <f>$O$857</f>
        <v>1</v>
      </c>
      <c r="E932" s="30" t="s">
        <v>6</v>
      </c>
      <c r="F932" s="482" t="s">
        <v>2941</v>
      </c>
      <c r="G932" s="482"/>
      <c r="H932" s="482"/>
      <c r="I932" s="482"/>
      <c r="J932" s="482"/>
      <c r="K932" s="482"/>
      <c r="L932" s="482"/>
      <c r="M932" s="482"/>
      <c r="N932" s="482"/>
    </row>
    <row r="933" spans="1:17" ht="15.75">
      <c r="A933" s="212">
        <v>5</v>
      </c>
      <c r="B933" s="70" t="s">
        <v>244</v>
      </c>
      <c r="C933" s="70"/>
      <c r="D933" s="75">
        <f>$O$867</f>
        <v>5</v>
      </c>
      <c r="E933" s="30" t="s">
        <v>6</v>
      </c>
      <c r="F933" s="482" t="s">
        <v>2942</v>
      </c>
      <c r="G933" s="482"/>
      <c r="H933" s="482"/>
      <c r="I933" s="482"/>
      <c r="J933" s="482"/>
      <c r="K933" s="482"/>
      <c r="L933" s="482"/>
      <c r="M933" s="482"/>
      <c r="N933" s="482"/>
      <c r="Q933" s="1">
        <v>841</v>
      </c>
    </row>
    <row r="934" spans="1:17" ht="15.75">
      <c r="A934" s="212">
        <v>6</v>
      </c>
      <c r="B934" s="70" t="s">
        <v>243</v>
      </c>
      <c r="C934" s="70"/>
      <c r="D934" s="75">
        <f>$O$873</f>
        <v>6</v>
      </c>
      <c r="E934" s="30" t="s">
        <v>6</v>
      </c>
      <c r="F934" s="482" t="s">
        <v>2943</v>
      </c>
      <c r="G934" s="482"/>
      <c r="H934" s="482"/>
      <c r="I934" s="482"/>
      <c r="J934" s="482"/>
      <c r="K934" s="482"/>
      <c r="L934" s="482"/>
      <c r="M934" s="482"/>
      <c r="N934" s="482"/>
      <c r="Q934" s="1">
        <v>45</v>
      </c>
    </row>
    <row r="935" spans="1:17" ht="15.75">
      <c r="A935" s="212">
        <v>7</v>
      </c>
      <c r="B935" s="70" t="s">
        <v>242</v>
      </c>
      <c r="C935" s="70"/>
      <c r="D935" s="75">
        <f>$O$876</f>
        <v>1</v>
      </c>
      <c r="E935" s="30" t="s">
        <v>6</v>
      </c>
      <c r="F935" s="482" t="s">
        <v>2944</v>
      </c>
      <c r="G935" s="482"/>
      <c r="H935" s="482"/>
      <c r="I935" s="482"/>
      <c r="J935" s="482"/>
      <c r="K935" s="482"/>
      <c r="L935" s="482"/>
      <c r="M935" s="482"/>
      <c r="N935" s="482"/>
      <c r="Q935" s="1">
        <v>11</v>
      </c>
    </row>
    <row r="936" spans="1:14" ht="15.75">
      <c r="A936" s="212">
        <v>8</v>
      </c>
      <c r="B936" s="70" t="s">
        <v>269</v>
      </c>
      <c r="C936" s="70"/>
      <c r="D936" s="75">
        <f>$O$880</f>
        <v>2</v>
      </c>
      <c r="E936" s="30" t="s">
        <v>6</v>
      </c>
      <c r="F936" s="482" t="s">
        <v>2944</v>
      </c>
      <c r="G936" s="482"/>
      <c r="H936" s="482"/>
      <c r="I936" s="482"/>
      <c r="J936" s="482"/>
      <c r="K936" s="482"/>
      <c r="L936" s="482"/>
      <c r="M936" s="482"/>
      <c r="N936" s="482"/>
    </row>
    <row r="937" spans="1:17" ht="15.75">
      <c r="A937" s="212">
        <v>9</v>
      </c>
      <c r="B937" s="70" t="s">
        <v>245</v>
      </c>
      <c r="C937" s="70"/>
      <c r="D937" s="75">
        <f>$O$883</f>
        <v>2</v>
      </c>
      <c r="E937" s="30" t="s">
        <v>6</v>
      </c>
      <c r="F937" s="482" t="s">
        <v>2944</v>
      </c>
      <c r="G937" s="482"/>
      <c r="H937" s="482"/>
      <c r="I937" s="482"/>
      <c r="J937" s="482"/>
      <c r="K937" s="482"/>
      <c r="L937" s="482"/>
      <c r="M937" s="482"/>
      <c r="N937" s="482"/>
      <c r="Q937" s="1">
        <v>1</v>
      </c>
    </row>
    <row r="938" spans="1:14" ht="15.75">
      <c r="A938" s="489" t="s">
        <v>529</v>
      </c>
      <c r="B938" s="489"/>
      <c r="C938" s="489"/>
      <c r="D938" s="75"/>
      <c r="E938" s="30"/>
      <c r="F938" s="74"/>
      <c r="G938" s="74"/>
      <c r="H938" s="74"/>
      <c r="I938" s="74"/>
      <c r="J938" s="74"/>
      <c r="K938" s="74"/>
      <c r="L938" s="74"/>
      <c r="M938" s="74"/>
      <c r="N938" s="74"/>
    </row>
    <row r="939" spans="1:14" ht="17.25" customHeight="1">
      <c r="A939" s="212">
        <v>1</v>
      </c>
      <c r="B939" s="70" t="s">
        <v>15</v>
      </c>
      <c r="C939" s="70"/>
      <c r="D939" s="75">
        <f>$O$885</f>
        <v>2</v>
      </c>
      <c r="E939" s="30" t="s">
        <v>6</v>
      </c>
      <c r="F939" s="482" t="s">
        <v>2945</v>
      </c>
      <c r="G939" s="482"/>
      <c r="H939" s="482"/>
      <c r="I939" s="482"/>
      <c r="J939" s="482"/>
      <c r="K939" s="482"/>
      <c r="L939" s="482"/>
      <c r="M939" s="482"/>
      <c r="N939" s="482"/>
    </row>
    <row r="940" spans="1:14" ht="17.25" customHeight="1">
      <c r="A940" s="212">
        <v>2</v>
      </c>
      <c r="B940" s="70" t="s">
        <v>238</v>
      </c>
      <c r="C940" s="70"/>
      <c r="D940" s="75">
        <f>$O$890</f>
        <v>1</v>
      </c>
      <c r="E940" s="30" t="s">
        <v>6</v>
      </c>
      <c r="F940" s="482" t="s">
        <v>2945</v>
      </c>
      <c r="G940" s="482"/>
      <c r="H940" s="482"/>
      <c r="I940" s="482"/>
      <c r="J940" s="482"/>
      <c r="K940" s="482"/>
      <c r="L940" s="482"/>
      <c r="M940" s="482"/>
      <c r="N940" s="482"/>
    </row>
    <row r="941" spans="1:14" ht="17.25" customHeight="1">
      <c r="A941" s="212">
        <v>3</v>
      </c>
      <c r="B941" s="70" t="s">
        <v>2614</v>
      </c>
      <c r="C941" s="70"/>
      <c r="D941" s="75">
        <f>$O$894</f>
        <v>1</v>
      </c>
      <c r="E941" s="30" t="s">
        <v>6</v>
      </c>
      <c r="F941" s="482" t="s">
        <v>2945</v>
      </c>
      <c r="G941" s="482"/>
      <c r="H941" s="482"/>
      <c r="I941" s="482"/>
      <c r="J941" s="482"/>
      <c r="K941" s="482"/>
      <c r="L941" s="482"/>
      <c r="M941" s="482"/>
      <c r="N941" s="482"/>
    </row>
    <row r="942" spans="1:14" ht="17.25" customHeight="1" hidden="1">
      <c r="A942" s="212">
        <v>4</v>
      </c>
      <c r="B942" s="70" t="s">
        <v>243</v>
      </c>
      <c r="C942" s="70"/>
      <c r="D942" s="75">
        <f>$O$895</f>
        <v>0</v>
      </c>
      <c r="E942" s="30" t="s">
        <v>6</v>
      </c>
      <c r="F942" s="482" t="s">
        <v>530</v>
      </c>
      <c r="G942" s="482"/>
      <c r="H942" s="482"/>
      <c r="I942" s="482"/>
      <c r="J942" s="482"/>
      <c r="K942" s="482"/>
      <c r="L942" s="482"/>
      <c r="M942" s="482"/>
      <c r="N942" s="482"/>
    </row>
    <row r="943" spans="1:14" ht="17.25" customHeight="1" hidden="1">
      <c r="A943" s="212"/>
      <c r="B943" s="70"/>
      <c r="C943" s="70"/>
      <c r="D943" s="75">
        <f>SUM(D929:D942)</f>
        <v>52</v>
      </c>
      <c r="E943" s="30"/>
      <c r="F943" s="74"/>
      <c r="G943" s="74"/>
      <c r="H943" s="74"/>
      <c r="I943" s="74"/>
      <c r="J943" s="74"/>
      <c r="K943" s="74"/>
      <c r="L943" s="74"/>
      <c r="M943" s="74"/>
      <c r="N943" s="74"/>
    </row>
    <row r="944" spans="1:14" ht="15.75">
      <c r="A944" s="491" t="s">
        <v>2927</v>
      </c>
      <c r="B944" s="491"/>
      <c r="C944" s="491"/>
      <c r="D944" s="491"/>
      <c r="E944" s="491"/>
      <c r="F944" s="482"/>
      <c r="G944" s="482"/>
      <c r="H944" s="482"/>
      <c r="I944" s="482"/>
      <c r="J944" s="482"/>
      <c r="K944" s="482"/>
      <c r="L944" s="482"/>
      <c r="M944" s="482"/>
      <c r="N944" s="482"/>
    </row>
    <row r="945" spans="1:14" ht="15.75">
      <c r="A945" s="212">
        <v>1</v>
      </c>
      <c r="B945" s="70" t="s">
        <v>15</v>
      </c>
      <c r="C945" s="70"/>
      <c r="D945" s="75">
        <f>$O$900</f>
        <v>11</v>
      </c>
      <c r="E945" s="30" t="s">
        <v>6</v>
      </c>
      <c r="F945" s="482" t="s">
        <v>2946</v>
      </c>
      <c r="G945" s="482"/>
      <c r="H945" s="482"/>
      <c r="I945" s="482"/>
      <c r="J945" s="482"/>
      <c r="K945" s="482"/>
      <c r="L945" s="482"/>
      <c r="M945" s="482"/>
      <c r="N945" s="482"/>
    </row>
    <row r="946" spans="1:14" ht="15.75">
      <c r="A946" s="212">
        <v>2</v>
      </c>
      <c r="B946" s="70" t="s">
        <v>244</v>
      </c>
      <c r="C946" s="70"/>
      <c r="D946" s="75">
        <f>$O$913</f>
        <v>1</v>
      </c>
      <c r="E946" s="30" t="s">
        <v>6</v>
      </c>
      <c r="F946" s="482" t="s">
        <v>2942</v>
      </c>
      <c r="G946" s="482"/>
      <c r="H946" s="482"/>
      <c r="I946" s="482"/>
      <c r="J946" s="482"/>
      <c r="K946" s="482"/>
      <c r="L946" s="482"/>
      <c r="M946" s="482"/>
      <c r="N946" s="482"/>
    </row>
    <row r="947" spans="1:13" ht="8.25" customHeight="1">
      <c r="A947" s="107"/>
      <c r="B947" s="12"/>
      <c r="C947" s="12"/>
      <c r="D947" s="18"/>
      <c r="E947" s="2"/>
      <c r="F947" s="2"/>
      <c r="G947" s="60"/>
      <c r="H947" s="2"/>
      <c r="I947" s="2"/>
      <c r="K947" s="2"/>
      <c r="L947" s="175"/>
      <c r="M947" s="2"/>
    </row>
    <row r="948" spans="1:14" ht="15.75">
      <c r="A948" s="107"/>
      <c r="B948" s="3"/>
      <c r="C948" s="12"/>
      <c r="D948" s="2"/>
      <c r="G948" s="483" t="s">
        <v>16</v>
      </c>
      <c r="H948" s="483"/>
      <c r="I948" s="483"/>
      <c r="J948" s="483"/>
      <c r="K948" s="483"/>
      <c r="L948" s="483"/>
      <c r="M948" s="483"/>
      <c r="N948" s="483"/>
    </row>
    <row r="949" spans="1:13" ht="15.75">
      <c r="A949" s="107"/>
      <c r="B949" s="3"/>
      <c r="C949" s="12"/>
      <c r="D949" s="2"/>
      <c r="H949" s="2"/>
      <c r="I949" s="2"/>
      <c r="K949" s="2"/>
      <c r="L949" s="175"/>
      <c r="M949" s="2"/>
    </row>
    <row r="950" spans="1:13" ht="15.75">
      <c r="A950" s="107"/>
      <c r="B950" s="3"/>
      <c r="C950" s="12"/>
      <c r="D950" s="2"/>
      <c r="H950" s="2"/>
      <c r="I950" s="2"/>
      <c r="K950" s="2"/>
      <c r="L950" s="175"/>
      <c r="M950" s="2"/>
    </row>
    <row r="951" spans="1:13" ht="15.75">
      <c r="A951" s="107"/>
      <c r="B951" s="3"/>
      <c r="C951" s="2"/>
      <c r="D951" s="2"/>
      <c r="F951" s="2"/>
      <c r="G951" s="60"/>
      <c r="H951" s="2"/>
      <c r="I951" s="2"/>
      <c r="J951" s="2"/>
      <c r="K951" s="2"/>
      <c r="L951" s="175"/>
      <c r="M951" s="2"/>
    </row>
    <row r="952" spans="1:13" ht="15.75">
      <c r="A952" s="107"/>
      <c r="B952" s="3"/>
      <c r="C952" s="2"/>
      <c r="D952" s="2"/>
      <c r="F952" s="2"/>
      <c r="G952" s="60"/>
      <c r="H952" s="2"/>
      <c r="I952" s="2"/>
      <c r="J952" s="2"/>
      <c r="K952" s="2"/>
      <c r="L952" s="175"/>
      <c r="M952" s="2"/>
    </row>
    <row r="953" spans="1:14" ht="18.75" customHeight="1">
      <c r="A953" s="107"/>
      <c r="B953" s="3"/>
      <c r="C953" s="2"/>
      <c r="D953" s="2"/>
      <c r="F953" s="2"/>
      <c r="G953" s="483" t="s">
        <v>2951</v>
      </c>
      <c r="H953" s="483"/>
      <c r="I953" s="483"/>
      <c r="J953" s="483"/>
      <c r="K953" s="483"/>
      <c r="L953" s="483"/>
      <c r="M953" s="483"/>
      <c r="N953" s="483"/>
    </row>
    <row r="956" spans="10:14" ht="18.75">
      <c r="J956" s="29"/>
      <c r="K956" s="29"/>
      <c r="L956" s="177"/>
      <c r="M956" s="29"/>
      <c r="N956" s="29"/>
    </row>
  </sheetData>
  <sheetProtection/>
  <mergeCells count="43">
    <mergeCell ref="F936:N936"/>
    <mergeCell ref="F940:N940"/>
    <mergeCell ref="F942:N942"/>
    <mergeCell ref="G948:N948"/>
    <mergeCell ref="A944:E944"/>
    <mergeCell ref="F937:N937"/>
    <mergeCell ref="F941:N941"/>
    <mergeCell ref="F916:N916"/>
    <mergeCell ref="A3:D3"/>
    <mergeCell ref="G953:N953"/>
    <mergeCell ref="F946:N946"/>
    <mergeCell ref="F924:N924"/>
    <mergeCell ref="F928:N928"/>
    <mergeCell ref="F934:N934"/>
    <mergeCell ref="F945:N945"/>
    <mergeCell ref="F944:N944"/>
    <mergeCell ref="F933:N933"/>
    <mergeCell ref="F935:N935"/>
    <mergeCell ref="F939:N939"/>
    <mergeCell ref="F917:N917"/>
    <mergeCell ref="F929:N929"/>
    <mergeCell ref="A928:C928"/>
    <mergeCell ref="F930:N930"/>
    <mergeCell ref="F923:N923"/>
    <mergeCell ref="A938:C938"/>
    <mergeCell ref="F932:N932"/>
    <mergeCell ref="F927:N927"/>
    <mergeCell ref="E1:N1"/>
    <mergeCell ref="E2:N2"/>
    <mergeCell ref="A1:D1"/>
    <mergeCell ref="A2:D2"/>
    <mergeCell ref="C8:D8"/>
    <mergeCell ref="A7:N7"/>
    <mergeCell ref="A4:N4"/>
    <mergeCell ref="A5:N5"/>
    <mergeCell ref="A6:N6"/>
    <mergeCell ref="F931:N931"/>
    <mergeCell ref="F918:N918"/>
    <mergeCell ref="F919:N919"/>
    <mergeCell ref="F921:N921"/>
    <mergeCell ref="F922:N922"/>
    <mergeCell ref="F925:N925"/>
    <mergeCell ref="F920:N920"/>
  </mergeCells>
  <printOptions/>
  <pageMargins left="0.42" right="0.03937007874015748" top="0.38" bottom="0.61" header="0.2755905511811024" footer="0.28"/>
  <pageSetup horizontalDpi="600" verticalDpi="600" orientation="portrait" paperSize="9" r:id="rId1"/>
  <headerFooter alignWithMargins="0">
    <oddFooter>&amp;LTN_CQ 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zoomScalePageLayoutView="0" workbookViewId="0" topLeftCell="A1">
      <selection activeCell="H12" sqref="H12"/>
    </sheetView>
  </sheetViews>
  <sheetFormatPr defaultColWidth="9.00390625" defaultRowHeight="15.75"/>
  <cols>
    <col min="1" max="1" width="5.00390625" style="0" customWidth="1"/>
    <col min="2" max="2" width="10.375" style="0" customWidth="1"/>
    <col min="3" max="3" width="18.625" style="0" customWidth="1"/>
    <col min="4" max="4" width="8.625" style="0" customWidth="1"/>
    <col min="5" max="5" width="10.125" style="32" customWidth="1"/>
    <col min="6" max="6" width="8.625" style="32" customWidth="1"/>
    <col min="7" max="7" width="7.75390625" style="0" customWidth="1"/>
    <col min="8" max="8" width="7.875" style="0" customWidth="1"/>
    <col min="9" max="9" width="6.50390625" style="0" customWidth="1"/>
  </cols>
  <sheetData>
    <row r="1" spans="1:10" ht="15.75">
      <c r="A1" s="492" t="s">
        <v>8</v>
      </c>
      <c r="B1" s="492"/>
      <c r="C1" s="492"/>
      <c r="D1" s="492"/>
      <c r="E1" s="498" t="s">
        <v>12</v>
      </c>
      <c r="F1" s="498"/>
      <c r="G1" s="498"/>
      <c r="H1" s="498"/>
      <c r="I1" s="498"/>
      <c r="J1" s="44"/>
    </row>
    <row r="2" spans="1:10" ht="15.75">
      <c r="A2" s="495" t="s">
        <v>109</v>
      </c>
      <c r="B2" s="495"/>
      <c r="C2" s="495"/>
      <c r="D2" s="495"/>
      <c r="E2" s="499" t="s">
        <v>418</v>
      </c>
      <c r="F2" s="499"/>
      <c r="G2" s="499"/>
      <c r="H2" s="499"/>
      <c r="I2" s="499"/>
      <c r="J2" s="37"/>
    </row>
    <row r="3" spans="1:10" ht="6" customHeight="1">
      <c r="A3" s="42"/>
      <c r="B3" s="47"/>
      <c r="C3" s="42"/>
      <c r="D3" s="35"/>
      <c r="E3" s="36"/>
      <c r="F3" s="43"/>
      <c r="G3" s="43"/>
      <c r="H3" s="36"/>
      <c r="I3" s="35"/>
      <c r="J3" s="37"/>
    </row>
    <row r="4" spans="1:10" ht="18.75">
      <c r="A4" s="500" t="s">
        <v>270</v>
      </c>
      <c r="B4" s="500"/>
      <c r="C4" s="500"/>
      <c r="D4" s="500"/>
      <c r="E4" s="500"/>
      <c r="F4" s="500"/>
      <c r="G4" s="500"/>
      <c r="H4" s="500"/>
      <c r="I4" s="500"/>
      <c r="J4" s="41"/>
    </row>
    <row r="5" spans="1:10" ht="18.75">
      <c r="A5" s="500" t="s">
        <v>419</v>
      </c>
      <c r="B5" s="500"/>
      <c r="C5" s="500"/>
      <c r="D5" s="500"/>
      <c r="E5" s="500"/>
      <c r="F5" s="500"/>
      <c r="G5" s="500"/>
      <c r="H5" s="500"/>
      <c r="I5" s="500"/>
      <c r="J5" s="37"/>
    </row>
    <row r="6" spans="1:10" ht="15.75" customHeight="1">
      <c r="A6" s="493" t="s">
        <v>100</v>
      </c>
      <c r="B6" s="507" t="s">
        <v>247</v>
      </c>
      <c r="C6" s="493" t="s">
        <v>101</v>
      </c>
      <c r="D6" s="493"/>
      <c r="E6" s="502" t="s">
        <v>4</v>
      </c>
      <c r="F6" s="496" t="s">
        <v>102</v>
      </c>
      <c r="G6" s="496"/>
      <c r="H6" s="497"/>
      <c r="I6" s="493" t="s">
        <v>5</v>
      </c>
      <c r="J6" s="34"/>
    </row>
    <row r="7" spans="1:10" ht="31.5">
      <c r="A7" s="494"/>
      <c r="B7" s="508"/>
      <c r="C7" s="493"/>
      <c r="D7" s="493"/>
      <c r="E7" s="503"/>
      <c r="F7" s="33" t="s">
        <v>103</v>
      </c>
      <c r="G7" s="33" t="s">
        <v>105</v>
      </c>
      <c r="H7" s="33" t="s">
        <v>104</v>
      </c>
      <c r="I7" s="494"/>
      <c r="J7" s="34"/>
    </row>
    <row r="8" spans="1:10" ht="16.5" customHeight="1">
      <c r="A8" s="501" t="s">
        <v>468</v>
      </c>
      <c r="B8" s="501"/>
      <c r="C8" s="501"/>
      <c r="D8" s="501"/>
      <c r="E8" s="501"/>
      <c r="F8" s="501"/>
      <c r="G8" s="501"/>
      <c r="H8" s="501"/>
      <c r="I8" s="501"/>
      <c r="J8" s="38"/>
    </row>
    <row r="9" spans="1:10" s="118" customFormat="1" ht="13.5" customHeight="1">
      <c r="A9" s="115">
        <v>1</v>
      </c>
      <c r="B9" s="90"/>
      <c r="C9" s="96"/>
      <c r="D9" s="97"/>
      <c r="E9" s="91"/>
      <c r="F9" s="116"/>
      <c r="G9" s="116"/>
      <c r="H9" s="116"/>
      <c r="I9" s="117"/>
      <c r="J9" s="125"/>
    </row>
    <row r="10" spans="1:10" s="118" customFormat="1" ht="13.5" customHeight="1">
      <c r="A10" s="119">
        <v>2</v>
      </c>
      <c r="B10" s="92"/>
      <c r="C10" s="98"/>
      <c r="D10" s="99"/>
      <c r="E10" s="93"/>
      <c r="F10" s="120"/>
      <c r="G10" s="120"/>
      <c r="H10" s="120"/>
      <c r="I10" s="121"/>
      <c r="J10" s="125"/>
    </row>
    <row r="11" spans="1:10" s="118" customFormat="1" ht="13.5" customHeight="1">
      <c r="A11" s="119">
        <v>3</v>
      </c>
      <c r="B11" s="92"/>
      <c r="C11" s="98"/>
      <c r="D11" s="99"/>
      <c r="E11" s="93"/>
      <c r="F11" s="120"/>
      <c r="G11" s="120"/>
      <c r="H11" s="120"/>
      <c r="I11" s="121"/>
      <c r="J11" s="125"/>
    </row>
    <row r="12" spans="1:10" s="118" customFormat="1" ht="13.5" customHeight="1">
      <c r="A12" s="119">
        <v>4</v>
      </c>
      <c r="B12" s="92"/>
      <c r="C12" s="98"/>
      <c r="D12" s="99"/>
      <c r="E12" s="93"/>
      <c r="F12" s="120"/>
      <c r="G12" s="120"/>
      <c r="H12" s="120"/>
      <c r="I12" s="121"/>
      <c r="J12" s="125"/>
    </row>
    <row r="13" spans="1:10" s="118" customFormat="1" ht="13.5" customHeight="1">
      <c r="A13" s="119">
        <v>5</v>
      </c>
      <c r="B13" s="92"/>
      <c r="C13" s="98"/>
      <c r="D13" s="99"/>
      <c r="E13" s="93"/>
      <c r="F13" s="120"/>
      <c r="G13" s="120"/>
      <c r="H13" s="120"/>
      <c r="I13" s="121"/>
      <c r="J13" s="125"/>
    </row>
    <row r="14" spans="1:10" s="118" customFormat="1" ht="13.5" customHeight="1">
      <c r="A14" s="119">
        <v>6</v>
      </c>
      <c r="B14" s="92"/>
      <c r="C14" s="98"/>
      <c r="D14" s="99"/>
      <c r="E14" s="93"/>
      <c r="F14" s="120"/>
      <c r="G14" s="120"/>
      <c r="H14" s="120"/>
      <c r="I14" s="121"/>
      <c r="J14" s="125"/>
    </row>
    <row r="15" spans="1:10" s="118" customFormat="1" ht="13.5" customHeight="1">
      <c r="A15" s="119">
        <v>7</v>
      </c>
      <c r="B15" s="92"/>
      <c r="C15" s="98"/>
      <c r="D15" s="99"/>
      <c r="E15" s="93"/>
      <c r="F15" s="120"/>
      <c r="G15" s="120"/>
      <c r="H15" s="120"/>
      <c r="I15" s="121"/>
      <c r="J15" s="125"/>
    </row>
    <row r="16" spans="1:10" s="118" customFormat="1" ht="13.5" customHeight="1">
      <c r="A16" s="119">
        <v>8</v>
      </c>
      <c r="B16" s="92"/>
      <c r="C16" s="98"/>
      <c r="D16" s="99"/>
      <c r="E16" s="93"/>
      <c r="F16" s="120"/>
      <c r="G16" s="120"/>
      <c r="H16" s="120"/>
      <c r="I16" s="121"/>
      <c r="J16" s="125"/>
    </row>
    <row r="17" spans="1:10" s="118" customFormat="1" ht="13.5" customHeight="1">
      <c r="A17" s="119">
        <v>9</v>
      </c>
      <c r="B17" s="92"/>
      <c r="C17" s="98"/>
      <c r="D17" s="99"/>
      <c r="E17" s="93"/>
      <c r="F17" s="120"/>
      <c r="G17" s="120"/>
      <c r="H17" s="120"/>
      <c r="I17" s="121"/>
      <c r="J17" s="125"/>
    </row>
    <row r="18" spans="1:10" s="118" customFormat="1" ht="13.5" customHeight="1">
      <c r="A18" s="119">
        <v>10</v>
      </c>
      <c r="B18" s="92"/>
      <c r="C18" s="98"/>
      <c r="D18" s="99"/>
      <c r="E18" s="93"/>
      <c r="F18" s="120"/>
      <c r="G18" s="120"/>
      <c r="H18" s="120"/>
      <c r="I18" s="121"/>
      <c r="J18" s="125"/>
    </row>
    <row r="19" spans="1:10" s="118" customFormat="1" ht="13.5" customHeight="1">
      <c r="A19" s="119">
        <v>11</v>
      </c>
      <c r="B19" s="92"/>
      <c r="C19" s="98"/>
      <c r="D19" s="99"/>
      <c r="E19" s="93"/>
      <c r="F19" s="120"/>
      <c r="G19" s="120"/>
      <c r="H19" s="120"/>
      <c r="I19" s="121"/>
      <c r="J19" s="125"/>
    </row>
    <row r="20" spans="1:10" s="118" customFormat="1" ht="13.5" customHeight="1">
      <c r="A20" s="119">
        <v>12</v>
      </c>
      <c r="B20" s="92"/>
      <c r="C20" s="98"/>
      <c r="D20" s="99"/>
      <c r="E20" s="93"/>
      <c r="F20" s="120"/>
      <c r="G20" s="120"/>
      <c r="H20" s="120"/>
      <c r="I20" s="121"/>
      <c r="J20" s="125"/>
    </row>
    <row r="21" spans="1:10" s="118" customFormat="1" ht="13.5" customHeight="1">
      <c r="A21" s="119">
        <v>13</v>
      </c>
      <c r="B21" s="92"/>
      <c r="C21" s="98"/>
      <c r="D21" s="99"/>
      <c r="E21" s="93"/>
      <c r="F21" s="120"/>
      <c r="G21" s="120"/>
      <c r="H21" s="120"/>
      <c r="I21" s="121"/>
      <c r="J21" s="125"/>
    </row>
    <row r="22" spans="1:10" s="118" customFormat="1" ht="13.5" customHeight="1">
      <c r="A22" s="119">
        <v>14</v>
      </c>
      <c r="B22" s="92"/>
      <c r="C22" s="98"/>
      <c r="D22" s="99"/>
      <c r="E22" s="93"/>
      <c r="F22" s="120"/>
      <c r="G22" s="120"/>
      <c r="H22" s="120"/>
      <c r="I22" s="121"/>
      <c r="J22" s="125"/>
    </row>
    <row r="23" spans="1:10" s="118" customFormat="1" ht="13.5" customHeight="1">
      <c r="A23" s="119">
        <v>15</v>
      </c>
      <c r="B23" s="92"/>
      <c r="C23" s="98"/>
      <c r="D23" s="99"/>
      <c r="E23" s="93"/>
      <c r="F23" s="120"/>
      <c r="G23" s="120"/>
      <c r="H23" s="120"/>
      <c r="I23" s="121"/>
      <c r="J23" s="125"/>
    </row>
    <row r="24" spans="1:10" s="118" customFormat="1" ht="13.5" customHeight="1">
      <c r="A24" s="119">
        <v>16</v>
      </c>
      <c r="B24" s="92"/>
      <c r="C24" s="98"/>
      <c r="D24" s="99"/>
      <c r="E24" s="93"/>
      <c r="F24" s="120"/>
      <c r="G24" s="120"/>
      <c r="H24" s="120"/>
      <c r="I24" s="121"/>
      <c r="J24" s="125"/>
    </row>
    <row r="25" spans="1:10" s="118" customFormat="1" ht="13.5" customHeight="1">
      <c r="A25" s="119">
        <v>17</v>
      </c>
      <c r="B25" s="92"/>
      <c r="C25" s="98"/>
      <c r="D25" s="99"/>
      <c r="E25" s="93"/>
      <c r="F25" s="120"/>
      <c r="G25" s="120"/>
      <c r="H25" s="120"/>
      <c r="I25" s="121"/>
      <c r="J25" s="125"/>
    </row>
    <row r="26" spans="1:10" s="118" customFormat="1" ht="13.5" customHeight="1">
      <c r="A26" s="119">
        <v>18</v>
      </c>
      <c r="B26" s="92"/>
      <c r="C26" s="98"/>
      <c r="D26" s="99"/>
      <c r="E26" s="93"/>
      <c r="F26" s="120"/>
      <c r="G26" s="120"/>
      <c r="H26" s="120"/>
      <c r="I26" s="121"/>
      <c r="J26" s="125"/>
    </row>
    <row r="27" spans="1:10" s="118" customFormat="1" ht="13.5" customHeight="1">
      <c r="A27" s="119">
        <v>19</v>
      </c>
      <c r="B27" s="92"/>
      <c r="C27" s="98"/>
      <c r="D27" s="99"/>
      <c r="E27" s="93"/>
      <c r="F27" s="120"/>
      <c r="G27" s="120"/>
      <c r="H27" s="120"/>
      <c r="I27" s="121"/>
      <c r="J27" s="125"/>
    </row>
    <row r="28" spans="1:10" s="118" customFormat="1" ht="13.5" customHeight="1">
      <c r="A28" s="119">
        <v>20</v>
      </c>
      <c r="B28" s="92"/>
      <c r="C28" s="98"/>
      <c r="D28" s="99"/>
      <c r="E28" s="93"/>
      <c r="F28" s="120"/>
      <c r="G28" s="120"/>
      <c r="H28" s="120"/>
      <c r="I28" s="121"/>
      <c r="J28" s="125"/>
    </row>
    <row r="29" spans="1:10" s="118" customFormat="1" ht="13.5" customHeight="1">
      <c r="A29" s="119">
        <v>21</v>
      </c>
      <c r="B29" s="92"/>
      <c r="C29" s="98"/>
      <c r="D29" s="99"/>
      <c r="E29" s="93"/>
      <c r="F29" s="120"/>
      <c r="G29" s="120"/>
      <c r="H29" s="120"/>
      <c r="I29" s="121"/>
      <c r="J29" s="125"/>
    </row>
    <row r="30" spans="1:10" s="118" customFormat="1" ht="13.5" customHeight="1">
      <c r="A30" s="119">
        <v>22</v>
      </c>
      <c r="B30" s="92"/>
      <c r="C30" s="98"/>
      <c r="D30" s="99"/>
      <c r="E30" s="93"/>
      <c r="F30" s="120"/>
      <c r="G30" s="120"/>
      <c r="H30" s="120"/>
      <c r="I30" s="121"/>
      <c r="J30" s="125"/>
    </row>
    <row r="31" spans="1:10" s="118" customFormat="1" ht="13.5" customHeight="1">
      <c r="A31" s="119">
        <v>23</v>
      </c>
      <c r="B31" s="92"/>
      <c r="C31" s="98"/>
      <c r="D31" s="99"/>
      <c r="E31" s="93"/>
      <c r="F31" s="120"/>
      <c r="G31" s="120"/>
      <c r="H31" s="120"/>
      <c r="I31" s="121"/>
      <c r="J31" s="125"/>
    </row>
    <row r="32" spans="1:10" s="118" customFormat="1" ht="13.5" customHeight="1">
      <c r="A32" s="119">
        <v>24</v>
      </c>
      <c r="B32" s="92"/>
      <c r="C32" s="98"/>
      <c r="D32" s="99"/>
      <c r="E32" s="93"/>
      <c r="F32" s="120"/>
      <c r="G32" s="120"/>
      <c r="H32" s="120"/>
      <c r="I32" s="121"/>
      <c r="J32" s="125"/>
    </row>
    <row r="33" spans="1:10" s="118" customFormat="1" ht="13.5" customHeight="1">
      <c r="A33" s="119">
        <v>25</v>
      </c>
      <c r="B33" s="92"/>
      <c r="C33" s="98"/>
      <c r="D33" s="99"/>
      <c r="E33" s="93"/>
      <c r="F33" s="120"/>
      <c r="G33" s="120"/>
      <c r="H33" s="120"/>
      <c r="I33" s="121"/>
      <c r="J33" s="125"/>
    </row>
    <row r="34" spans="1:10" s="118" customFormat="1" ht="13.5" customHeight="1">
      <c r="A34" s="119">
        <v>26</v>
      </c>
      <c r="B34" s="92"/>
      <c r="C34" s="98"/>
      <c r="D34" s="99"/>
      <c r="E34" s="93"/>
      <c r="F34" s="120"/>
      <c r="G34" s="120"/>
      <c r="H34" s="120"/>
      <c r="I34" s="121"/>
      <c r="J34" s="125"/>
    </row>
    <row r="35" spans="1:10" s="118" customFormat="1" ht="13.5" customHeight="1">
      <c r="A35" s="119">
        <v>27</v>
      </c>
      <c r="B35" s="92"/>
      <c r="C35" s="98"/>
      <c r="D35" s="99"/>
      <c r="E35" s="93"/>
      <c r="F35" s="120"/>
      <c r="G35" s="120"/>
      <c r="H35" s="120"/>
      <c r="I35" s="121"/>
      <c r="J35" s="125"/>
    </row>
    <row r="36" spans="1:10" s="118" customFormat="1" ht="13.5" customHeight="1">
      <c r="A36" s="119">
        <v>28</v>
      </c>
      <c r="B36" s="92"/>
      <c r="C36" s="98"/>
      <c r="D36" s="99"/>
      <c r="E36" s="93"/>
      <c r="F36" s="120"/>
      <c r="G36" s="120"/>
      <c r="H36" s="120"/>
      <c r="I36" s="121"/>
      <c r="J36" s="125"/>
    </row>
    <row r="37" spans="1:10" s="118" customFormat="1" ht="13.5" customHeight="1">
      <c r="A37" s="119">
        <v>29</v>
      </c>
      <c r="B37" s="92"/>
      <c r="C37" s="98"/>
      <c r="D37" s="99"/>
      <c r="E37" s="93"/>
      <c r="F37" s="120"/>
      <c r="G37" s="120"/>
      <c r="H37" s="120"/>
      <c r="I37" s="121"/>
      <c r="J37" s="125"/>
    </row>
    <row r="38" spans="1:10" s="118" customFormat="1" ht="13.5" customHeight="1">
      <c r="A38" s="119">
        <v>30</v>
      </c>
      <c r="B38" s="92"/>
      <c r="C38" s="98"/>
      <c r="D38" s="99"/>
      <c r="E38" s="93"/>
      <c r="F38" s="120"/>
      <c r="G38" s="120"/>
      <c r="H38" s="120"/>
      <c r="I38" s="121"/>
      <c r="J38" s="125"/>
    </row>
    <row r="39" spans="1:10" s="118" customFormat="1" ht="13.5" customHeight="1">
      <c r="A39" s="119">
        <v>31</v>
      </c>
      <c r="B39" s="92"/>
      <c r="C39" s="98"/>
      <c r="D39" s="99"/>
      <c r="E39" s="93"/>
      <c r="F39" s="120"/>
      <c r="G39" s="120"/>
      <c r="H39" s="120"/>
      <c r="I39" s="121"/>
      <c r="J39" s="125"/>
    </row>
    <row r="40" spans="1:10" s="118" customFormat="1" ht="13.5" customHeight="1">
      <c r="A40" s="119">
        <v>32</v>
      </c>
      <c r="B40" s="92"/>
      <c r="C40" s="98"/>
      <c r="D40" s="99"/>
      <c r="E40" s="93"/>
      <c r="F40" s="120"/>
      <c r="G40" s="120"/>
      <c r="H40" s="120"/>
      <c r="I40" s="121"/>
      <c r="J40" s="125"/>
    </row>
    <row r="41" spans="1:10" s="118" customFormat="1" ht="13.5" customHeight="1">
      <c r="A41" s="119">
        <v>33</v>
      </c>
      <c r="B41" s="92"/>
      <c r="C41" s="98"/>
      <c r="D41" s="99"/>
      <c r="E41" s="93"/>
      <c r="F41" s="120"/>
      <c r="G41" s="120"/>
      <c r="H41" s="120"/>
      <c r="I41" s="121"/>
      <c r="J41" s="125"/>
    </row>
    <row r="42" spans="1:10" s="118" customFormat="1" ht="13.5" customHeight="1">
      <c r="A42" s="119">
        <v>34</v>
      </c>
      <c r="B42" s="92"/>
      <c r="C42" s="98"/>
      <c r="D42" s="99"/>
      <c r="E42" s="93"/>
      <c r="F42" s="120"/>
      <c r="G42" s="120"/>
      <c r="H42" s="120"/>
      <c r="I42" s="121"/>
      <c r="J42" s="125"/>
    </row>
    <row r="43" spans="1:10" s="118" customFormat="1" ht="13.5" customHeight="1">
      <c r="A43" s="119">
        <v>35</v>
      </c>
      <c r="B43" s="92"/>
      <c r="C43" s="98"/>
      <c r="D43" s="99"/>
      <c r="E43" s="93"/>
      <c r="F43" s="120"/>
      <c r="G43" s="120"/>
      <c r="H43" s="120"/>
      <c r="I43" s="121"/>
      <c r="J43" s="125"/>
    </row>
    <row r="44" spans="1:10" s="118" customFormat="1" ht="13.5" customHeight="1">
      <c r="A44" s="119">
        <v>36</v>
      </c>
      <c r="B44" s="92"/>
      <c r="C44" s="98"/>
      <c r="D44" s="99"/>
      <c r="E44" s="93"/>
      <c r="F44" s="120"/>
      <c r="G44" s="120"/>
      <c r="H44" s="120"/>
      <c r="I44" s="121"/>
      <c r="J44" s="125"/>
    </row>
    <row r="45" spans="1:10" s="118" customFormat="1" ht="13.5" customHeight="1">
      <c r="A45" s="119">
        <v>37</v>
      </c>
      <c r="B45" s="92"/>
      <c r="C45" s="98"/>
      <c r="D45" s="99"/>
      <c r="E45" s="93"/>
      <c r="F45" s="120"/>
      <c r="G45" s="120"/>
      <c r="H45" s="120"/>
      <c r="I45" s="121"/>
      <c r="J45" s="125"/>
    </row>
    <row r="46" spans="1:10" s="118" customFormat="1" ht="13.5" customHeight="1">
      <c r="A46" s="119">
        <v>38</v>
      </c>
      <c r="B46" s="92"/>
      <c r="C46" s="98"/>
      <c r="D46" s="99"/>
      <c r="E46" s="93"/>
      <c r="F46" s="120"/>
      <c r="G46" s="120"/>
      <c r="H46" s="120"/>
      <c r="I46" s="121"/>
      <c r="J46" s="125"/>
    </row>
    <row r="47" spans="1:10" s="118" customFormat="1" ht="13.5" customHeight="1">
      <c r="A47" s="119">
        <v>39</v>
      </c>
      <c r="B47" s="92"/>
      <c r="C47" s="98"/>
      <c r="D47" s="99"/>
      <c r="E47" s="93"/>
      <c r="F47" s="120"/>
      <c r="G47" s="120"/>
      <c r="H47" s="120"/>
      <c r="I47" s="121"/>
      <c r="J47" s="125"/>
    </row>
    <row r="48" spans="1:10" s="118" customFormat="1" ht="13.5" customHeight="1">
      <c r="A48" s="119">
        <v>40</v>
      </c>
      <c r="B48" s="92"/>
      <c r="C48" s="98"/>
      <c r="D48" s="99"/>
      <c r="E48" s="93"/>
      <c r="F48" s="120"/>
      <c r="G48" s="120"/>
      <c r="H48" s="120"/>
      <c r="I48" s="121"/>
      <c r="J48" s="125"/>
    </row>
    <row r="49" spans="1:10" s="118" customFormat="1" ht="13.5" customHeight="1">
      <c r="A49" s="119">
        <v>41</v>
      </c>
      <c r="B49" s="92"/>
      <c r="C49" s="98"/>
      <c r="D49" s="99"/>
      <c r="E49" s="93"/>
      <c r="F49" s="120"/>
      <c r="G49" s="120"/>
      <c r="H49" s="120"/>
      <c r="I49" s="121"/>
      <c r="J49" s="125"/>
    </row>
    <row r="50" spans="1:10" s="118" customFormat="1" ht="13.5" customHeight="1">
      <c r="A50" s="119">
        <v>42</v>
      </c>
      <c r="B50" s="92"/>
      <c r="C50" s="98"/>
      <c r="D50" s="99"/>
      <c r="E50" s="93"/>
      <c r="F50" s="120"/>
      <c r="G50" s="120"/>
      <c r="H50" s="120"/>
      <c r="I50" s="121"/>
      <c r="J50" s="125"/>
    </row>
    <row r="51" spans="1:10" s="118" customFormat="1" ht="13.5" customHeight="1">
      <c r="A51" s="119">
        <v>43</v>
      </c>
      <c r="B51" s="92"/>
      <c r="C51" s="98"/>
      <c r="D51" s="99"/>
      <c r="E51" s="93"/>
      <c r="F51" s="120"/>
      <c r="G51" s="120"/>
      <c r="H51" s="120"/>
      <c r="I51" s="121"/>
      <c r="J51" s="125"/>
    </row>
    <row r="52" spans="1:10" s="118" customFormat="1" ht="13.5" customHeight="1">
      <c r="A52" s="119">
        <v>44</v>
      </c>
      <c r="B52" s="92"/>
      <c r="C52" s="98"/>
      <c r="D52" s="99"/>
      <c r="E52" s="93"/>
      <c r="F52" s="120"/>
      <c r="G52" s="120"/>
      <c r="H52" s="120"/>
      <c r="I52" s="121"/>
      <c r="J52" s="125"/>
    </row>
    <row r="53" spans="1:10" s="118" customFormat="1" ht="13.5" customHeight="1">
      <c r="A53" s="119">
        <v>45</v>
      </c>
      <c r="B53" s="92"/>
      <c r="C53" s="98"/>
      <c r="D53" s="99"/>
      <c r="E53" s="93"/>
      <c r="F53" s="120"/>
      <c r="G53" s="120"/>
      <c r="H53" s="120"/>
      <c r="I53" s="121"/>
      <c r="J53" s="125"/>
    </row>
    <row r="54" spans="1:10" s="118" customFormat="1" ht="13.5" customHeight="1">
      <c r="A54" s="119">
        <v>46</v>
      </c>
      <c r="B54" s="92"/>
      <c r="C54" s="98"/>
      <c r="D54" s="99"/>
      <c r="E54" s="93"/>
      <c r="F54" s="120"/>
      <c r="G54" s="120"/>
      <c r="H54" s="120"/>
      <c r="I54" s="121"/>
      <c r="J54" s="125"/>
    </row>
    <row r="55" spans="1:10" s="118" customFormat="1" ht="13.5" customHeight="1">
      <c r="A55" s="119">
        <v>47</v>
      </c>
      <c r="B55" s="92"/>
      <c r="C55" s="98"/>
      <c r="D55" s="99"/>
      <c r="E55" s="93"/>
      <c r="F55" s="120"/>
      <c r="G55" s="120"/>
      <c r="H55" s="120"/>
      <c r="I55" s="121"/>
      <c r="J55" s="125"/>
    </row>
    <row r="56" spans="1:10" s="118" customFormat="1" ht="13.5" customHeight="1">
      <c r="A56" s="119">
        <v>48</v>
      </c>
      <c r="B56" s="92"/>
      <c r="C56" s="98"/>
      <c r="D56" s="99"/>
      <c r="E56" s="93"/>
      <c r="F56" s="120"/>
      <c r="G56" s="120"/>
      <c r="H56" s="120"/>
      <c r="I56" s="121"/>
      <c r="J56" s="125"/>
    </row>
    <row r="57" spans="1:10" s="118" customFormat="1" ht="13.5" customHeight="1">
      <c r="A57" s="119">
        <v>49</v>
      </c>
      <c r="B57" s="92"/>
      <c r="C57" s="98"/>
      <c r="D57" s="99"/>
      <c r="E57" s="93"/>
      <c r="F57" s="120"/>
      <c r="G57" s="120"/>
      <c r="H57" s="120"/>
      <c r="I57" s="121"/>
      <c r="J57" s="125"/>
    </row>
    <row r="58" spans="1:10" s="118" customFormat="1" ht="13.5" customHeight="1">
      <c r="A58" s="119">
        <v>50</v>
      </c>
      <c r="B58" s="92"/>
      <c r="C58" s="98"/>
      <c r="D58" s="99"/>
      <c r="E58" s="93"/>
      <c r="F58" s="120"/>
      <c r="G58" s="120"/>
      <c r="H58" s="120"/>
      <c r="I58" s="121"/>
      <c r="J58" s="125"/>
    </row>
    <row r="59" spans="1:10" s="118" customFormat="1" ht="13.5" customHeight="1">
      <c r="A59" s="119">
        <v>51</v>
      </c>
      <c r="B59" s="92"/>
      <c r="C59" s="98"/>
      <c r="D59" s="99"/>
      <c r="E59" s="93"/>
      <c r="F59" s="120"/>
      <c r="G59" s="120"/>
      <c r="H59" s="120"/>
      <c r="I59" s="121"/>
      <c r="J59" s="125"/>
    </row>
    <row r="60" spans="1:10" s="118" customFormat="1" ht="13.5" customHeight="1">
      <c r="A60" s="119">
        <v>52</v>
      </c>
      <c r="B60" s="92"/>
      <c r="C60" s="98"/>
      <c r="D60" s="99"/>
      <c r="E60" s="93"/>
      <c r="F60" s="120"/>
      <c r="G60" s="120"/>
      <c r="H60" s="120"/>
      <c r="I60" s="121"/>
      <c r="J60" s="125"/>
    </row>
    <row r="61" spans="1:10" s="118" customFormat="1" ht="13.5" customHeight="1">
      <c r="A61" s="119">
        <v>53</v>
      </c>
      <c r="B61" s="92"/>
      <c r="C61" s="98"/>
      <c r="D61" s="99"/>
      <c r="E61" s="93"/>
      <c r="F61" s="120"/>
      <c r="G61" s="120"/>
      <c r="H61" s="120"/>
      <c r="I61" s="121"/>
      <c r="J61" s="125"/>
    </row>
    <row r="62" spans="1:10" s="118" customFormat="1" ht="13.5" customHeight="1">
      <c r="A62" s="119">
        <v>54</v>
      </c>
      <c r="B62" s="92"/>
      <c r="C62" s="98"/>
      <c r="D62" s="99"/>
      <c r="E62" s="93"/>
      <c r="F62" s="120"/>
      <c r="G62" s="120"/>
      <c r="H62" s="120"/>
      <c r="I62" s="121"/>
      <c r="J62" s="125"/>
    </row>
    <row r="63" spans="1:10" s="118" customFormat="1" ht="13.5" customHeight="1">
      <c r="A63" s="119">
        <v>55</v>
      </c>
      <c r="B63" s="92"/>
      <c r="C63" s="98"/>
      <c r="D63" s="99"/>
      <c r="E63" s="93"/>
      <c r="F63" s="120"/>
      <c r="G63" s="120"/>
      <c r="H63" s="120"/>
      <c r="I63" s="121"/>
      <c r="J63" s="125"/>
    </row>
    <row r="64" spans="1:10" s="118" customFormat="1" ht="13.5" customHeight="1">
      <c r="A64" s="119">
        <v>56</v>
      </c>
      <c r="B64" s="92"/>
      <c r="C64" s="98"/>
      <c r="D64" s="99"/>
      <c r="E64" s="93"/>
      <c r="F64" s="120"/>
      <c r="G64" s="120"/>
      <c r="H64" s="120"/>
      <c r="I64" s="121"/>
      <c r="J64" s="125"/>
    </row>
    <row r="65" spans="1:10" s="118" customFormat="1" ht="13.5" customHeight="1">
      <c r="A65" s="119">
        <v>57</v>
      </c>
      <c r="B65" s="92"/>
      <c r="C65" s="98"/>
      <c r="D65" s="99"/>
      <c r="E65" s="93"/>
      <c r="F65" s="120"/>
      <c r="G65" s="120"/>
      <c r="H65" s="120"/>
      <c r="I65" s="121"/>
      <c r="J65" s="125"/>
    </row>
    <row r="66" spans="1:10" s="118" customFormat="1" ht="13.5" customHeight="1">
      <c r="A66" s="119">
        <v>58</v>
      </c>
      <c r="B66" s="92"/>
      <c r="C66" s="98"/>
      <c r="D66" s="99"/>
      <c r="E66" s="93"/>
      <c r="F66" s="120"/>
      <c r="G66" s="120"/>
      <c r="H66" s="120"/>
      <c r="I66" s="121"/>
      <c r="J66" s="125"/>
    </row>
    <row r="67" spans="1:10" s="118" customFormat="1" ht="13.5" customHeight="1">
      <c r="A67" s="119">
        <v>59</v>
      </c>
      <c r="B67" s="92"/>
      <c r="C67" s="98"/>
      <c r="D67" s="99"/>
      <c r="E67" s="93"/>
      <c r="F67" s="120"/>
      <c r="G67" s="120"/>
      <c r="H67" s="120"/>
      <c r="I67" s="121"/>
      <c r="J67" s="125"/>
    </row>
    <row r="68" spans="1:10" s="118" customFormat="1" ht="13.5" customHeight="1">
      <c r="A68" s="119">
        <v>60</v>
      </c>
      <c r="B68" s="92"/>
      <c r="C68" s="98"/>
      <c r="D68" s="99"/>
      <c r="E68" s="93"/>
      <c r="F68" s="120"/>
      <c r="G68" s="120"/>
      <c r="H68" s="120"/>
      <c r="I68" s="121"/>
      <c r="J68" s="125"/>
    </row>
    <row r="69" spans="1:10" s="118" customFormat="1" ht="13.5" customHeight="1">
      <c r="A69" s="119">
        <v>61</v>
      </c>
      <c r="B69" s="92"/>
      <c r="C69" s="98"/>
      <c r="D69" s="99"/>
      <c r="E69" s="93"/>
      <c r="F69" s="120"/>
      <c r="G69" s="120"/>
      <c r="H69" s="120"/>
      <c r="I69" s="121"/>
      <c r="J69" s="125"/>
    </row>
    <row r="70" spans="1:10" s="118" customFormat="1" ht="13.5" customHeight="1">
      <c r="A70" s="119">
        <v>62</v>
      </c>
      <c r="B70" s="92"/>
      <c r="C70" s="98"/>
      <c r="D70" s="99"/>
      <c r="E70" s="93"/>
      <c r="F70" s="120"/>
      <c r="G70" s="120"/>
      <c r="H70" s="120"/>
      <c r="I70" s="121"/>
      <c r="J70" s="125"/>
    </row>
    <row r="71" spans="1:10" s="118" customFormat="1" ht="13.5" customHeight="1">
      <c r="A71" s="119">
        <v>63</v>
      </c>
      <c r="B71" s="92"/>
      <c r="C71" s="98"/>
      <c r="D71" s="99"/>
      <c r="E71" s="93"/>
      <c r="F71" s="120"/>
      <c r="G71" s="120"/>
      <c r="H71" s="120"/>
      <c r="I71" s="121"/>
      <c r="J71" s="125"/>
    </row>
    <row r="72" spans="1:10" s="118" customFormat="1" ht="13.5" customHeight="1">
      <c r="A72" s="119">
        <v>64</v>
      </c>
      <c r="B72" s="92"/>
      <c r="C72" s="98"/>
      <c r="D72" s="99"/>
      <c r="E72" s="93"/>
      <c r="F72" s="120"/>
      <c r="G72" s="120"/>
      <c r="H72" s="120"/>
      <c r="I72" s="121"/>
      <c r="J72" s="125"/>
    </row>
    <row r="73" spans="1:10" s="118" customFormat="1" ht="13.5" customHeight="1">
      <c r="A73" s="119">
        <v>65</v>
      </c>
      <c r="B73" s="94"/>
      <c r="C73" s="100"/>
      <c r="D73" s="101"/>
      <c r="E73" s="95"/>
      <c r="F73" s="122"/>
      <c r="G73" s="122"/>
      <c r="H73" s="122"/>
      <c r="I73" s="123"/>
      <c r="J73" s="125"/>
    </row>
    <row r="74" spans="1:9" ht="15.75" customHeight="1">
      <c r="A74" s="501" t="s">
        <v>469</v>
      </c>
      <c r="B74" s="501"/>
      <c r="C74" s="501"/>
      <c r="D74" s="501"/>
      <c r="E74" s="501"/>
      <c r="F74" s="501"/>
      <c r="G74" s="501"/>
      <c r="H74" s="501"/>
      <c r="I74" s="501"/>
    </row>
    <row r="75" spans="1:9" s="118" customFormat="1" ht="13.5" customHeight="1">
      <c r="A75" s="115">
        <v>1</v>
      </c>
      <c r="B75" s="90"/>
      <c r="C75" s="96"/>
      <c r="D75" s="97"/>
      <c r="E75" s="91"/>
      <c r="F75" s="116"/>
      <c r="G75" s="116"/>
      <c r="H75" s="116"/>
      <c r="I75" s="117"/>
    </row>
    <row r="76" spans="1:9" s="118" customFormat="1" ht="13.5" customHeight="1">
      <c r="A76" s="119">
        <v>2</v>
      </c>
      <c r="B76" s="92"/>
      <c r="C76" s="98"/>
      <c r="D76" s="99"/>
      <c r="E76" s="93"/>
      <c r="F76" s="120"/>
      <c r="G76" s="120"/>
      <c r="H76" s="120"/>
      <c r="I76" s="121"/>
    </row>
    <row r="77" spans="1:9" s="118" customFormat="1" ht="13.5" customHeight="1">
      <c r="A77" s="119">
        <v>3</v>
      </c>
      <c r="B77" s="92"/>
      <c r="C77" s="98"/>
      <c r="D77" s="99"/>
      <c r="E77" s="93"/>
      <c r="F77" s="120"/>
      <c r="G77" s="120"/>
      <c r="H77" s="120"/>
      <c r="I77" s="121"/>
    </row>
    <row r="78" spans="1:9" s="118" customFormat="1" ht="13.5" customHeight="1">
      <c r="A78" s="119">
        <v>4</v>
      </c>
      <c r="B78" s="92"/>
      <c r="C78" s="98"/>
      <c r="D78" s="99"/>
      <c r="E78" s="93"/>
      <c r="F78" s="120"/>
      <c r="G78" s="120"/>
      <c r="H78" s="120"/>
      <c r="I78" s="121"/>
    </row>
    <row r="79" spans="1:9" s="118" customFormat="1" ht="13.5" customHeight="1">
      <c r="A79" s="119">
        <v>5</v>
      </c>
      <c r="B79" s="92"/>
      <c r="C79" s="98"/>
      <c r="D79" s="99"/>
      <c r="E79" s="93"/>
      <c r="F79" s="120"/>
      <c r="G79" s="120"/>
      <c r="H79" s="120"/>
      <c r="I79" s="121"/>
    </row>
    <row r="80" spans="1:9" s="118" customFormat="1" ht="13.5" customHeight="1">
      <c r="A80" s="119">
        <v>6</v>
      </c>
      <c r="B80" s="92"/>
      <c r="C80" s="98"/>
      <c r="D80" s="99"/>
      <c r="E80" s="93"/>
      <c r="F80" s="120"/>
      <c r="G80" s="120"/>
      <c r="H80" s="120"/>
      <c r="I80" s="121"/>
    </row>
    <row r="81" spans="1:9" s="118" customFormat="1" ht="13.5" customHeight="1">
      <c r="A81" s="119">
        <v>7</v>
      </c>
      <c r="B81" s="92"/>
      <c r="C81" s="98"/>
      <c r="D81" s="99"/>
      <c r="E81" s="93"/>
      <c r="F81" s="120"/>
      <c r="G81" s="120"/>
      <c r="H81" s="120"/>
      <c r="I81" s="121"/>
    </row>
    <row r="82" spans="1:9" s="118" customFormat="1" ht="13.5" customHeight="1">
      <c r="A82" s="119">
        <v>8</v>
      </c>
      <c r="B82" s="92"/>
      <c r="C82" s="98"/>
      <c r="D82" s="99"/>
      <c r="E82" s="93"/>
      <c r="F82" s="120"/>
      <c r="G82" s="120"/>
      <c r="H82" s="120"/>
      <c r="I82" s="121"/>
    </row>
    <row r="83" spans="1:9" s="118" customFormat="1" ht="13.5" customHeight="1">
      <c r="A83" s="119">
        <v>9</v>
      </c>
      <c r="B83" s="92"/>
      <c r="C83" s="98"/>
      <c r="D83" s="99"/>
      <c r="E83" s="93"/>
      <c r="F83" s="120"/>
      <c r="G83" s="120"/>
      <c r="H83" s="120"/>
      <c r="I83" s="121"/>
    </row>
    <row r="84" spans="1:9" s="118" customFormat="1" ht="13.5" customHeight="1">
      <c r="A84" s="119">
        <v>10</v>
      </c>
      <c r="B84" s="92"/>
      <c r="C84" s="98"/>
      <c r="D84" s="99"/>
      <c r="E84" s="93"/>
      <c r="F84" s="120"/>
      <c r="G84" s="120"/>
      <c r="H84" s="120"/>
      <c r="I84" s="121"/>
    </row>
    <row r="85" spans="1:9" s="118" customFormat="1" ht="13.5" customHeight="1">
      <c r="A85" s="119">
        <v>11</v>
      </c>
      <c r="B85" s="92"/>
      <c r="C85" s="98"/>
      <c r="D85" s="99"/>
      <c r="E85" s="93"/>
      <c r="F85" s="120"/>
      <c r="G85" s="120"/>
      <c r="H85" s="120"/>
      <c r="I85" s="121"/>
    </row>
    <row r="86" spans="1:9" s="118" customFormat="1" ht="13.5" customHeight="1">
      <c r="A86" s="119">
        <v>12</v>
      </c>
      <c r="B86" s="92"/>
      <c r="C86" s="98"/>
      <c r="D86" s="99"/>
      <c r="E86" s="93"/>
      <c r="F86" s="120"/>
      <c r="G86" s="120"/>
      <c r="H86" s="120"/>
      <c r="I86" s="121"/>
    </row>
    <row r="87" spans="1:9" s="118" customFormat="1" ht="13.5" customHeight="1">
      <c r="A87" s="119">
        <v>13</v>
      </c>
      <c r="B87" s="92"/>
      <c r="C87" s="98"/>
      <c r="D87" s="99"/>
      <c r="E87" s="93"/>
      <c r="F87" s="120"/>
      <c r="G87" s="120"/>
      <c r="H87" s="120"/>
      <c r="I87" s="121"/>
    </row>
    <row r="88" spans="1:9" s="118" customFormat="1" ht="13.5" customHeight="1">
      <c r="A88" s="119">
        <v>14</v>
      </c>
      <c r="B88" s="92"/>
      <c r="C88" s="98"/>
      <c r="D88" s="99"/>
      <c r="E88" s="93"/>
      <c r="F88" s="120"/>
      <c r="G88" s="120"/>
      <c r="H88" s="120"/>
      <c r="I88" s="121"/>
    </row>
    <row r="89" spans="1:9" s="118" customFormat="1" ht="13.5" customHeight="1">
      <c r="A89" s="119">
        <v>15</v>
      </c>
      <c r="B89" s="92"/>
      <c r="C89" s="98"/>
      <c r="D89" s="99"/>
      <c r="E89" s="93"/>
      <c r="F89" s="120"/>
      <c r="G89" s="120"/>
      <c r="H89" s="120"/>
      <c r="I89" s="121"/>
    </row>
    <row r="90" spans="1:9" s="118" customFormat="1" ht="13.5" customHeight="1">
      <c r="A90" s="119">
        <v>16</v>
      </c>
      <c r="B90" s="92"/>
      <c r="C90" s="98"/>
      <c r="D90" s="99"/>
      <c r="E90" s="93"/>
      <c r="F90" s="120"/>
      <c r="G90" s="120"/>
      <c r="H90" s="120"/>
      <c r="I90" s="121"/>
    </row>
    <row r="91" spans="1:9" s="118" customFormat="1" ht="13.5" customHeight="1">
      <c r="A91" s="119">
        <v>17</v>
      </c>
      <c r="B91" s="92"/>
      <c r="C91" s="98"/>
      <c r="D91" s="99"/>
      <c r="E91" s="93"/>
      <c r="F91" s="120"/>
      <c r="G91" s="120"/>
      <c r="H91" s="120"/>
      <c r="I91" s="121"/>
    </row>
    <row r="92" spans="1:9" s="118" customFormat="1" ht="13.5" customHeight="1">
      <c r="A92" s="119">
        <v>18</v>
      </c>
      <c r="B92" s="92"/>
      <c r="C92" s="98"/>
      <c r="D92" s="99"/>
      <c r="E92" s="93"/>
      <c r="F92" s="120"/>
      <c r="G92" s="120"/>
      <c r="H92" s="120"/>
      <c r="I92" s="121"/>
    </row>
    <row r="93" spans="1:9" s="118" customFormat="1" ht="13.5" customHeight="1">
      <c r="A93" s="119">
        <v>19</v>
      </c>
      <c r="B93" s="92"/>
      <c r="C93" s="98"/>
      <c r="D93" s="99"/>
      <c r="E93" s="93"/>
      <c r="F93" s="120"/>
      <c r="G93" s="120"/>
      <c r="H93" s="120"/>
      <c r="I93" s="121"/>
    </row>
    <row r="94" spans="1:9" s="118" customFormat="1" ht="13.5" customHeight="1">
      <c r="A94" s="119">
        <v>20</v>
      </c>
      <c r="B94" s="92"/>
      <c r="C94" s="98"/>
      <c r="D94" s="99"/>
      <c r="E94" s="93"/>
      <c r="F94" s="120"/>
      <c r="G94" s="120"/>
      <c r="H94" s="120"/>
      <c r="I94" s="121"/>
    </row>
    <row r="95" spans="1:9" s="118" customFormat="1" ht="13.5" customHeight="1">
      <c r="A95" s="119">
        <v>21</v>
      </c>
      <c r="B95" s="92"/>
      <c r="C95" s="98"/>
      <c r="D95" s="99"/>
      <c r="E95" s="93"/>
      <c r="F95" s="120"/>
      <c r="G95" s="120"/>
      <c r="H95" s="120"/>
      <c r="I95" s="121"/>
    </row>
    <row r="96" spans="1:9" s="118" customFormat="1" ht="13.5" customHeight="1">
      <c r="A96" s="119">
        <v>22</v>
      </c>
      <c r="B96" s="92"/>
      <c r="C96" s="98"/>
      <c r="D96" s="99"/>
      <c r="E96" s="93"/>
      <c r="F96" s="120"/>
      <c r="G96" s="120"/>
      <c r="H96" s="120"/>
      <c r="I96" s="121"/>
    </row>
    <row r="97" spans="1:9" s="118" customFormat="1" ht="13.5" customHeight="1">
      <c r="A97" s="119">
        <v>23</v>
      </c>
      <c r="B97" s="92"/>
      <c r="C97" s="98"/>
      <c r="D97" s="99"/>
      <c r="E97" s="93"/>
      <c r="F97" s="120"/>
      <c r="G97" s="120"/>
      <c r="H97" s="120"/>
      <c r="I97" s="121"/>
    </row>
    <row r="98" spans="1:9" s="118" customFormat="1" ht="13.5" customHeight="1">
      <c r="A98" s="119">
        <v>24</v>
      </c>
      <c r="B98" s="92"/>
      <c r="C98" s="98"/>
      <c r="D98" s="99"/>
      <c r="E98" s="93"/>
      <c r="F98" s="120"/>
      <c r="G98" s="120"/>
      <c r="H98" s="120"/>
      <c r="I98" s="121"/>
    </row>
    <row r="99" spans="1:9" s="118" customFormat="1" ht="13.5" customHeight="1">
      <c r="A99" s="119">
        <v>25</v>
      </c>
      <c r="B99" s="92"/>
      <c r="C99" s="98"/>
      <c r="D99" s="99"/>
      <c r="E99" s="93"/>
      <c r="F99" s="120"/>
      <c r="G99" s="120"/>
      <c r="H99" s="120"/>
      <c r="I99" s="121"/>
    </row>
    <row r="100" spans="1:9" s="118" customFormat="1" ht="13.5" customHeight="1">
      <c r="A100" s="119">
        <v>26</v>
      </c>
      <c r="B100" s="92"/>
      <c r="C100" s="98"/>
      <c r="D100" s="99"/>
      <c r="E100" s="93"/>
      <c r="F100" s="120"/>
      <c r="G100" s="120"/>
      <c r="H100" s="120"/>
      <c r="I100" s="121"/>
    </row>
    <row r="101" spans="1:9" s="118" customFormat="1" ht="13.5" customHeight="1">
      <c r="A101" s="119">
        <v>27</v>
      </c>
      <c r="B101" s="92"/>
      <c r="C101" s="98"/>
      <c r="D101" s="99"/>
      <c r="E101" s="93"/>
      <c r="F101" s="120"/>
      <c r="G101" s="120"/>
      <c r="H101" s="120"/>
      <c r="I101" s="121"/>
    </row>
    <row r="102" spans="1:9" s="118" customFormat="1" ht="13.5" customHeight="1">
      <c r="A102" s="119">
        <v>28</v>
      </c>
      <c r="B102" s="92"/>
      <c r="C102" s="98"/>
      <c r="D102" s="99"/>
      <c r="E102" s="93"/>
      <c r="F102" s="120"/>
      <c r="G102" s="120"/>
      <c r="H102" s="120"/>
      <c r="I102" s="121"/>
    </row>
    <row r="103" spans="1:9" s="118" customFormat="1" ht="13.5" customHeight="1">
      <c r="A103" s="119">
        <v>29</v>
      </c>
      <c r="B103" s="92"/>
      <c r="C103" s="98"/>
      <c r="D103" s="99"/>
      <c r="E103" s="93"/>
      <c r="F103" s="120"/>
      <c r="G103" s="120"/>
      <c r="H103" s="120"/>
      <c r="I103" s="121"/>
    </row>
    <row r="104" spans="1:9" s="118" customFormat="1" ht="13.5" customHeight="1">
      <c r="A104" s="119">
        <v>30</v>
      </c>
      <c r="B104" s="92"/>
      <c r="C104" s="98"/>
      <c r="D104" s="99"/>
      <c r="E104" s="93"/>
      <c r="F104" s="120"/>
      <c r="G104" s="120"/>
      <c r="H104" s="120"/>
      <c r="I104" s="121"/>
    </row>
    <row r="105" spans="1:9" s="118" customFormat="1" ht="13.5" customHeight="1">
      <c r="A105" s="119">
        <v>31</v>
      </c>
      <c r="B105" s="92"/>
      <c r="C105" s="98"/>
      <c r="D105" s="99"/>
      <c r="E105" s="93"/>
      <c r="F105" s="120"/>
      <c r="G105" s="120"/>
      <c r="H105" s="120"/>
      <c r="I105" s="121"/>
    </row>
    <row r="106" spans="1:9" s="118" customFormat="1" ht="13.5" customHeight="1">
      <c r="A106" s="119">
        <v>32</v>
      </c>
      <c r="B106" s="92"/>
      <c r="C106" s="98"/>
      <c r="D106" s="99"/>
      <c r="E106" s="93"/>
      <c r="F106" s="120"/>
      <c r="G106" s="120"/>
      <c r="H106" s="120"/>
      <c r="I106" s="121"/>
    </row>
    <row r="107" spans="1:9" s="118" customFormat="1" ht="13.5" customHeight="1">
      <c r="A107" s="119">
        <v>33</v>
      </c>
      <c r="B107" s="92"/>
      <c r="C107" s="98"/>
      <c r="D107" s="99"/>
      <c r="E107" s="93"/>
      <c r="F107" s="120"/>
      <c r="G107" s="120"/>
      <c r="H107" s="120"/>
      <c r="I107" s="121"/>
    </row>
    <row r="108" spans="1:9" s="118" customFormat="1" ht="13.5" customHeight="1">
      <c r="A108" s="119">
        <v>34</v>
      </c>
      <c r="B108" s="92"/>
      <c r="C108" s="98"/>
      <c r="D108" s="99"/>
      <c r="E108" s="93"/>
      <c r="F108" s="120"/>
      <c r="G108" s="120"/>
      <c r="H108" s="120"/>
      <c r="I108" s="121"/>
    </row>
    <row r="109" spans="1:9" s="118" customFormat="1" ht="13.5" customHeight="1">
      <c r="A109" s="119">
        <v>35</v>
      </c>
      <c r="B109" s="92"/>
      <c r="C109" s="98"/>
      <c r="D109" s="99"/>
      <c r="E109" s="93"/>
      <c r="F109" s="120"/>
      <c r="G109" s="120"/>
      <c r="H109" s="120"/>
      <c r="I109" s="121"/>
    </row>
    <row r="110" spans="1:9" s="118" customFormat="1" ht="13.5" customHeight="1">
      <c r="A110" s="119">
        <v>36</v>
      </c>
      <c r="B110" s="92"/>
      <c r="C110" s="98"/>
      <c r="D110" s="99"/>
      <c r="E110" s="93"/>
      <c r="F110" s="120"/>
      <c r="G110" s="120"/>
      <c r="H110" s="120"/>
      <c r="I110" s="121"/>
    </row>
    <row r="111" spans="1:9" s="118" customFormat="1" ht="13.5" customHeight="1">
      <c r="A111" s="119">
        <v>37</v>
      </c>
      <c r="B111" s="92"/>
      <c r="C111" s="98"/>
      <c r="D111" s="99"/>
      <c r="E111" s="93"/>
      <c r="F111" s="120"/>
      <c r="G111" s="120"/>
      <c r="H111" s="120"/>
      <c r="I111" s="121"/>
    </row>
    <row r="112" spans="1:9" s="118" customFormat="1" ht="13.5" customHeight="1">
      <c r="A112" s="119">
        <v>38</v>
      </c>
      <c r="B112" s="92"/>
      <c r="C112" s="98"/>
      <c r="D112" s="99"/>
      <c r="E112" s="93"/>
      <c r="F112" s="120"/>
      <c r="G112" s="120"/>
      <c r="H112" s="120"/>
      <c r="I112" s="121"/>
    </row>
    <row r="113" spans="1:9" s="118" customFormat="1" ht="13.5" customHeight="1">
      <c r="A113" s="119">
        <v>39</v>
      </c>
      <c r="B113" s="92"/>
      <c r="C113" s="98"/>
      <c r="D113" s="99"/>
      <c r="E113" s="93"/>
      <c r="F113" s="120"/>
      <c r="G113" s="120"/>
      <c r="H113" s="120"/>
      <c r="I113" s="121"/>
    </row>
    <row r="114" spans="1:9" s="118" customFormat="1" ht="13.5" customHeight="1">
      <c r="A114" s="119">
        <v>40</v>
      </c>
      <c r="B114" s="92"/>
      <c r="C114" s="98"/>
      <c r="D114" s="99"/>
      <c r="E114" s="93"/>
      <c r="F114" s="120"/>
      <c r="G114" s="120"/>
      <c r="H114" s="120"/>
      <c r="I114" s="121"/>
    </row>
    <row r="115" spans="1:9" s="118" customFormat="1" ht="13.5" customHeight="1">
      <c r="A115" s="119">
        <v>41</v>
      </c>
      <c r="B115" s="92"/>
      <c r="C115" s="98"/>
      <c r="D115" s="99"/>
      <c r="E115" s="93"/>
      <c r="F115" s="120"/>
      <c r="G115" s="120"/>
      <c r="H115" s="120"/>
      <c r="I115" s="121"/>
    </row>
    <row r="116" spans="1:9" s="118" customFormat="1" ht="13.5" customHeight="1">
      <c r="A116" s="119">
        <v>42</v>
      </c>
      <c r="B116" s="92"/>
      <c r="C116" s="98"/>
      <c r="D116" s="99"/>
      <c r="E116" s="93"/>
      <c r="F116" s="120"/>
      <c r="G116" s="120"/>
      <c r="H116" s="120"/>
      <c r="I116" s="121"/>
    </row>
    <row r="117" spans="1:9" s="118" customFormat="1" ht="13.5" customHeight="1">
      <c r="A117" s="119">
        <v>43</v>
      </c>
      <c r="B117" s="92"/>
      <c r="C117" s="98"/>
      <c r="D117" s="99"/>
      <c r="E117" s="93"/>
      <c r="F117" s="120"/>
      <c r="G117" s="120"/>
      <c r="H117" s="120"/>
      <c r="I117" s="121"/>
    </row>
    <row r="118" spans="1:9" s="118" customFormat="1" ht="13.5" customHeight="1">
      <c r="A118" s="119">
        <v>44</v>
      </c>
      <c r="B118" s="92"/>
      <c r="C118" s="98"/>
      <c r="D118" s="99"/>
      <c r="E118" s="93"/>
      <c r="F118" s="120"/>
      <c r="G118" s="120"/>
      <c r="H118" s="120"/>
      <c r="I118" s="121"/>
    </row>
    <row r="119" spans="1:9" s="118" customFormat="1" ht="13.5" customHeight="1">
      <c r="A119" s="119">
        <v>45</v>
      </c>
      <c r="B119" s="92"/>
      <c r="C119" s="98"/>
      <c r="D119" s="99"/>
      <c r="E119" s="93"/>
      <c r="F119" s="120"/>
      <c r="G119" s="120"/>
      <c r="H119" s="120"/>
      <c r="I119" s="121"/>
    </row>
    <row r="120" spans="1:9" s="118" customFormat="1" ht="13.5" customHeight="1">
      <c r="A120" s="119">
        <v>46</v>
      </c>
      <c r="B120" s="92"/>
      <c r="C120" s="98"/>
      <c r="D120" s="99"/>
      <c r="E120" s="93"/>
      <c r="F120" s="120"/>
      <c r="G120" s="120"/>
      <c r="H120" s="120"/>
      <c r="I120" s="121"/>
    </row>
    <row r="121" spans="1:9" s="118" customFormat="1" ht="13.5" customHeight="1">
      <c r="A121" s="119">
        <v>47</v>
      </c>
      <c r="B121" s="92"/>
      <c r="C121" s="98"/>
      <c r="D121" s="99"/>
      <c r="E121" s="93"/>
      <c r="F121" s="120"/>
      <c r="G121" s="120"/>
      <c r="H121" s="120"/>
      <c r="I121" s="121"/>
    </row>
    <row r="122" spans="1:9" s="118" customFormat="1" ht="13.5" customHeight="1">
      <c r="A122" s="119">
        <v>48</v>
      </c>
      <c r="B122" s="92"/>
      <c r="C122" s="98"/>
      <c r="D122" s="99"/>
      <c r="E122" s="93"/>
      <c r="F122" s="120"/>
      <c r="G122" s="120"/>
      <c r="H122" s="120"/>
      <c r="I122" s="121"/>
    </row>
    <row r="123" spans="1:9" s="118" customFormat="1" ht="13.5" customHeight="1">
      <c r="A123" s="119">
        <v>49</v>
      </c>
      <c r="B123" s="92"/>
      <c r="C123" s="98"/>
      <c r="D123" s="99"/>
      <c r="E123" s="93"/>
      <c r="F123" s="120"/>
      <c r="G123" s="120"/>
      <c r="H123" s="120"/>
      <c r="I123" s="121"/>
    </row>
    <row r="124" spans="1:9" s="118" customFormat="1" ht="13.5" customHeight="1">
      <c r="A124" s="119">
        <v>50</v>
      </c>
      <c r="B124" s="92"/>
      <c r="C124" s="98"/>
      <c r="D124" s="99"/>
      <c r="E124" s="93"/>
      <c r="F124" s="120"/>
      <c r="G124" s="120"/>
      <c r="H124" s="120"/>
      <c r="I124" s="121"/>
    </row>
    <row r="125" spans="1:9" s="118" customFormat="1" ht="13.5" customHeight="1">
      <c r="A125" s="119">
        <v>51</v>
      </c>
      <c r="B125" s="92"/>
      <c r="C125" s="98"/>
      <c r="D125" s="99"/>
      <c r="E125" s="93"/>
      <c r="F125" s="120"/>
      <c r="G125" s="120"/>
      <c r="H125" s="120"/>
      <c r="I125" s="121"/>
    </row>
    <row r="126" spans="1:9" s="118" customFormat="1" ht="13.5" customHeight="1">
      <c r="A126" s="119">
        <v>52</v>
      </c>
      <c r="B126" s="92"/>
      <c r="C126" s="98"/>
      <c r="D126" s="99"/>
      <c r="E126" s="93"/>
      <c r="F126" s="120"/>
      <c r="G126" s="120"/>
      <c r="H126" s="120"/>
      <c r="I126" s="121"/>
    </row>
    <row r="127" spans="1:9" s="118" customFormat="1" ht="13.5" customHeight="1">
      <c r="A127" s="119">
        <v>53</v>
      </c>
      <c r="B127" s="92"/>
      <c r="C127" s="98"/>
      <c r="D127" s="99"/>
      <c r="E127" s="93"/>
      <c r="F127" s="120"/>
      <c r="G127" s="120"/>
      <c r="H127" s="120"/>
      <c r="I127" s="121"/>
    </row>
    <row r="128" spans="1:9" s="118" customFormat="1" ht="13.5" customHeight="1">
      <c r="A128" s="119">
        <v>54</v>
      </c>
      <c r="B128" s="92"/>
      <c r="C128" s="98"/>
      <c r="D128" s="99"/>
      <c r="E128" s="93"/>
      <c r="F128" s="120"/>
      <c r="G128" s="120"/>
      <c r="H128" s="120"/>
      <c r="I128" s="121"/>
    </row>
    <row r="129" spans="1:9" s="118" customFormat="1" ht="13.5" customHeight="1">
      <c r="A129" s="119">
        <v>55</v>
      </c>
      <c r="B129" s="92"/>
      <c r="C129" s="98"/>
      <c r="D129" s="99"/>
      <c r="E129" s="93"/>
      <c r="F129" s="120"/>
      <c r="G129" s="120"/>
      <c r="H129" s="120"/>
      <c r="I129" s="121"/>
    </row>
    <row r="130" spans="1:9" s="118" customFormat="1" ht="13.5" customHeight="1">
      <c r="A130" s="119">
        <v>56</v>
      </c>
      <c r="B130" s="92"/>
      <c r="C130" s="98"/>
      <c r="D130" s="99"/>
      <c r="E130" s="93"/>
      <c r="F130" s="120"/>
      <c r="G130" s="120"/>
      <c r="H130" s="120"/>
      <c r="I130" s="121"/>
    </row>
    <row r="131" spans="1:9" s="118" customFormat="1" ht="13.5" customHeight="1">
      <c r="A131" s="119">
        <v>57</v>
      </c>
      <c r="B131" s="92"/>
      <c r="C131" s="98"/>
      <c r="D131" s="99"/>
      <c r="E131" s="93"/>
      <c r="F131" s="120"/>
      <c r="G131" s="120"/>
      <c r="H131" s="120"/>
      <c r="I131" s="121"/>
    </row>
    <row r="132" spans="1:9" s="118" customFormat="1" ht="13.5" customHeight="1">
      <c r="A132" s="119">
        <v>58</v>
      </c>
      <c r="B132" s="92"/>
      <c r="C132" s="98"/>
      <c r="D132" s="99"/>
      <c r="E132" s="93"/>
      <c r="F132" s="120"/>
      <c r="G132" s="120"/>
      <c r="H132" s="120"/>
      <c r="I132" s="121"/>
    </row>
    <row r="133" spans="1:9" s="118" customFormat="1" ht="13.5" customHeight="1">
      <c r="A133" s="119">
        <v>59</v>
      </c>
      <c r="B133" s="92"/>
      <c r="C133" s="98"/>
      <c r="D133" s="99"/>
      <c r="E133" s="93"/>
      <c r="F133" s="120"/>
      <c r="G133" s="120"/>
      <c r="H133" s="120"/>
      <c r="I133" s="121"/>
    </row>
    <row r="134" spans="1:9" s="118" customFormat="1" ht="13.5" customHeight="1">
      <c r="A134" s="119">
        <v>60</v>
      </c>
      <c r="B134" s="92"/>
      <c r="C134" s="98"/>
      <c r="D134" s="99"/>
      <c r="E134" s="93"/>
      <c r="F134" s="120"/>
      <c r="G134" s="120"/>
      <c r="H134" s="120"/>
      <c r="I134" s="121"/>
    </row>
    <row r="135" spans="1:9" s="118" customFormat="1" ht="13.5" customHeight="1">
      <c r="A135" s="119">
        <v>61</v>
      </c>
      <c r="B135" s="92"/>
      <c r="C135" s="98"/>
      <c r="D135" s="99"/>
      <c r="E135" s="93"/>
      <c r="F135" s="120"/>
      <c r="G135" s="120"/>
      <c r="H135" s="120"/>
      <c r="I135" s="121"/>
    </row>
    <row r="136" spans="1:9" s="118" customFormat="1" ht="13.5" customHeight="1">
      <c r="A136" s="119">
        <v>62</v>
      </c>
      <c r="B136" s="92"/>
      <c r="C136" s="98"/>
      <c r="D136" s="99"/>
      <c r="E136" s="93"/>
      <c r="F136" s="120"/>
      <c r="G136" s="120"/>
      <c r="H136" s="120"/>
      <c r="I136" s="121"/>
    </row>
    <row r="137" spans="1:9" s="118" customFormat="1" ht="13.5" customHeight="1">
      <c r="A137" s="119">
        <v>63</v>
      </c>
      <c r="B137" s="92"/>
      <c r="C137" s="98"/>
      <c r="D137" s="99"/>
      <c r="E137" s="93"/>
      <c r="F137" s="120"/>
      <c r="G137" s="120"/>
      <c r="H137" s="120"/>
      <c r="I137" s="121"/>
    </row>
    <row r="138" spans="1:9" s="118" customFormat="1" ht="13.5" customHeight="1">
      <c r="A138" s="119">
        <v>64</v>
      </c>
      <c r="B138" s="92"/>
      <c r="C138" s="98"/>
      <c r="D138" s="99"/>
      <c r="E138" s="93"/>
      <c r="F138" s="120"/>
      <c r="G138" s="120"/>
      <c r="H138" s="120"/>
      <c r="I138" s="121"/>
    </row>
    <row r="139" spans="1:9" s="118" customFormat="1" ht="13.5" customHeight="1">
      <c r="A139" s="119">
        <v>65</v>
      </c>
      <c r="B139" s="92"/>
      <c r="C139" s="98"/>
      <c r="D139" s="99"/>
      <c r="E139" s="93"/>
      <c r="F139" s="120"/>
      <c r="G139" s="120"/>
      <c r="H139" s="120"/>
      <c r="I139" s="121"/>
    </row>
    <row r="140" spans="1:9" s="118" customFormat="1" ht="13.5" customHeight="1">
      <c r="A140" s="119">
        <v>66</v>
      </c>
      <c r="B140" s="92"/>
      <c r="C140" s="98"/>
      <c r="D140" s="99"/>
      <c r="E140" s="93"/>
      <c r="F140" s="120"/>
      <c r="G140" s="120"/>
      <c r="H140" s="120"/>
      <c r="I140" s="121"/>
    </row>
    <row r="141" spans="1:9" s="118" customFormat="1" ht="13.5" customHeight="1">
      <c r="A141" s="119">
        <v>67</v>
      </c>
      <c r="B141" s="92"/>
      <c r="C141" s="98"/>
      <c r="D141" s="99"/>
      <c r="E141" s="93"/>
      <c r="F141" s="120"/>
      <c r="G141" s="120"/>
      <c r="H141" s="120"/>
      <c r="I141" s="121"/>
    </row>
    <row r="142" spans="1:9" s="118" customFormat="1" ht="13.5" customHeight="1">
      <c r="A142" s="119">
        <v>68</v>
      </c>
      <c r="B142" s="92"/>
      <c r="C142" s="98"/>
      <c r="D142" s="99"/>
      <c r="E142" s="93"/>
      <c r="F142" s="120"/>
      <c r="G142" s="120"/>
      <c r="H142" s="120"/>
      <c r="I142" s="121"/>
    </row>
    <row r="143" spans="1:9" s="118" customFormat="1" ht="13.5" customHeight="1">
      <c r="A143" s="119">
        <v>69</v>
      </c>
      <c r="B143" s="92"/>
      <c r="C143" s="98"/>
      <c r="D143" s="99"/>
      <c r="E143" s="93"/>
      <c r="F143" s="120"/>
      <c r="G143" s="120"/>
      <c r="H143" s="120"/>
      <c r="I143" s="121"/>
    </row>
    <row r="144" spans="1:9" s="118" customFormat="1" ht="13.5" customHeight="1">
      <c r="A144" s="119">
        <v>70</v>
      </c>
      <c r="B144" s="92"/>
      <c r="C144" s="98"/>
      <c r="D144" s="99"/>
      <c r="E144" s="93"/>
      <c r="F144" s="120"/>
      <c r="G144" s="120"/>
      <c r="H144" s="120"/>
      <c r="I144" s="121"/>
    </row>
    <row r="145" spans="1:9" s="118" customFormat="1" ht="13.5" customHeight="1">
      <c r="A145" s="119">
        <v>71</v>
      </c>
      <c r="B145" s="94"/>
      <c r="C145" s="100"/>
      <c r="D145" s="101"/>
      <c r="E145" s="95"/>
      <c r="F145" s="122"/>
      <c r="G145" s="122"/>
      <c r="H145" s="122"/>
      <c r="I145" s="123"/>
    </row>
    <row r="146" spans="1:9" ht="15.75" customHeight="1">
      <c r="A146" s="501" t="s">
        <v>470</v>
      </c>
      <c r="B146" s="501"/>
      <c r="C146" s="501"/>
      <c r="D146" s="501"/>
      <c r="E146" s="501"/>
      <c r="F146" s="501"/>
      <c r="G146" s="501"/>
      <c r="H146" s="501"/>
      <c r="I146" s="501"/>
    </row>
    <row r="147" spans="1:9" s="118" customFormat="1" ht="13.5" customHeight="1">
      <c r="A147" s="115">
        <v>1</v>
      </c>
      <c r="B147" s="90"/>
      <c r="C147" s="96"/>
      <c r="D147" s="97"/>
      <c r="E147" s="91"/>
      <c r="F147" s="116"/>
      <c r="G147" s="120"/>
      <c r="H147" s="120"/>
      <c r="I147" s="117"/>
    </row>
    <row r="148" spans="1:9" s="118" customFormat="1" ht="13.5" customHeight="1">
      <c r="A148" s="119">
        <v>2</v>
      </c>
      <c r="B148" s="92"/>
      <c r="C148" s="98"/>
      <c r="D148" s="99"/>
      <c r="E148" s="93"/>
      <c r="F148" s="120"/>
      <c r="G148" s="120"/>
      <c r="H148" s="120"/>
      <c r="I148" s="121"/>
    </row>
    <row r="149" spans="1:9" s="118" customFormat="1" ht="13.5" customHeight="1">
      <c r="A149" s="119">
        <v>3</v>
      </c>
      <c r="B149" s="92"/>
      <c r="C149" s="98"/>
      <c r="D149" s="99"/>
      <c r="E149" s="102"/>
      <c r="F149" s="120"/>
      <c r="G149" s="120"/>
      <c r="H149" s="120"/>
      <c r="I149" s="121"/>
    </row>
    <row r="150" spans="1:9" s="118" customFormat="1" ht="13.5" customHeight="1">
      <c r="A150" s="119">
        <v>4</v>
      </c>
      <c r="B150" s="92"/>
      <c r="C150" s="98"/>
      <c r="D150" s="99"/>
      <c r="E150" s="93"/>
      <c r="F150" s="120"/>
      <c r="G150" s="120"/>
      <c r="H150" s="120"/>
      <c r="I150" s="121"/>
    </row>
    <row r="151" spans="1:9" s="118" customFormat="1" ht="13.5" customHeight="1">
      <c r="A151" s="119">
        <v>5</v>
      </c>
      <c r="B151" s="92"/>
      <c r="C151" s="98"/>
      <c r="D151" s="99"/>
      <c r="E151" s="93"/>
      <c r="F151" s="120"/>
      <c r="G151" s="120"/>
      <c r="H151" s="120"/>
      <c r="I151" s="121"/>
    </row>
    <row r="152" spans="1:9" s="118" customFormat="1" ht="13.5" customHeight="1">
      <c r="A152" s="119">
        <v>6</v>
      </c>
      <c r="B152" s="92"/>
      <c r="C152" s="98"/>
      <c r="D152" s="99"/>
      <c r="E152" s="93"/>
      <c r="F152" s="120"/>
      <c r="G152" s="120"/>
      <c r="H152" s="120"/>
      <c r="I152" s="121"/>
    </row>
    <row r="153" spans="1:9" s="118" customFormat="1" ht="13.5" customHeight="1">
      <c r="A153" s="119">
        <v>7</v>
      </c>
      <c r="B153" s="92"/>
      <c r="C153" s="98"/>
      <c r="D153" s="99"/>
      <c r="E153" s="93"/>
      <c r="F153" s="120"/>
      <c r="G153" s="120"/>
      <c r="H153" s="120"/>
      <c r="I153" s="121"/>
    </row>
    <row r="154" spans="1:9" s="118" customFormat="1" ht="13.5" customHeight="1">
      <c r="A154" s="119">
        <v>8</v>
      </c>
      <c r="B154" s="92"/>
      <c r="C154" s="98"/>
      <c r="D154" s="99"/>
      <c r="E154" s="102"/>
      <c r="F154" s="120"/>
      <c r="G154" s="120"/>
      <c r="H154" s="120"/>
      <c r="I154" s="121"/>
    </row>
    <row r="155" spans="1:9" s="118" customFormat="1" ht="13.5" customHeight="1">
      <c r="A155" s="119">
        <v>9</v>
      </c>
      <c r="B155" s="92"/>
      <c r="C155" s="98"/>
      <c r="D155" s="99"/>
      <c r="E155" s="93"/>
      <c r="F155" s="120"/>
      <c r="G155" s="120"/>
      <c r="H155" s="120"/>
      <c r="I155" s="121"/>
    </row>
    <row r="156" spans="1:9" s="118" customFormat="1" ht="13.5" customHeight="1">
      <c r="A156" s="119">
        <v>10</v>
      </c>
      <c r="B156" s="92"/>
      <c r="C156" s="98"/>
      <c r="D156" s="99"/>
      <c r="E156" s="93"/>
      <c r="F156" s="120"/>
      <c r="G156" s="120"/>
      <c r="H156" s="120"/>
      <c r="I156" s="121"/>
    </row>
    <row r="157" spans="1:9" s="118" customFormat="1" ht="13.5" customHeight="1">
      <c r="A157" s="124">
        <v>11</v>
      </c>
      <c r="B157" s="94"/>
      <c r="C157" s="100"/>
      <c r="D157" s="101"/>
      <c r="E157" s="95"/>
      <c r="F157" s="122"/>
      <c r="G157" s="120"/>
      <c r="H157" s="120"/>
      <c r="I157" s="123"/>
    </row>
    <row r="158" spans="1:9" s="118" customFormat="1" ht="13.5" customHeight="1">
      <c r="A158" s="509" t="s">
        <v>471</v>
      </c>
      <c r="B158" s="509"/>
      <c r="C158" s="509"/>
      <c r="D158" s="509"/>
      <c r="E158" s="509"/>
      <c r="F158" s="509"/>
      <c r="G158" s="509"/>
      <c r="H158" s="509"/>
      <c r="I158" s="509"/>
    </row>
    <row r="159" spans="1:9" s="118" customFormat="1" ht="13.5" customHeight="1">
      <c r="A159" s="115">
        <v>1</v>
      </c>
      <c r="B159" s="90"/>
      <c r="C159" s="96"/>
      <c r="D159" s="97"/>
      <c r="E159" s="91"/>
      <c r="F159" s="120"/>
      <c r="G159" s="120"/>
      <c r="H159" s="120"/>
      <c r="I159" s="117"/>
    </row>
    <row r="160" spans="1:9" s="118" customFormat="1" ht="13.5" customHeight="1">
      <c r="A160" s="119">
        <v>2</v>
      </c>
      <c r="B160" s="92"/>
      <c r="C160" s="98"/>
      <c r="D160" s="99"/>
      <c r="E160" s="93"/>
      <c r="F160" s="120"/>
      <c r="G160" s="120"/>
      <c r="H160" s="120"/>
      <c r="I160" s="121"/>
    </row>
    <row r="161" spans="1:9" s="118" customFormat="1" ht="13.5" customHeight="1">
      <c r="A161" s="119">
        <v>3</v>
      </c>
      <c r="B161" s="92"/>
      <c r="C161" s="98"/>
      <c r="D161" s="99"/>
      <c r="E161" s="93"/>
      <c r="F161" s="120"/>
      <c r="G161" s="120"/>
      <c r="H161" s="120"/>
      <c r="I161" s="121"/>
    </row>
    <row r="162" spans="1:9" s="118" customFormat="1" ht="13.5" customHeight="1">
      <c r="A162" s="119">
        <v>4</v>
      </c>
      <c r="B162" s="92"/>
      <c r="C162" s="98"/>
      <c r="D162" s="99"/>
      <c r="E162" s="103"/>
      <c r="F162" s="120"/>
      <c r="G162" s="120"/>
      <c r="H162" s="120"/>
      <c r="I162" s="121"/>
    </row>
    <row r="163" spans="1:9" s="118" customFormat="1" ht="13.5" customHeight="1">
      <c r="A163" s="119">
        <v>5</v>
      </c>
      <c r="B163" s="92"/>
      <c r="C163" s="98"/>
      <c r="D163" s="99"/>
      <c r="E163" s="93"/>
      <c r="F163" s="120"/>
      <c r="G163" s="120"/>
      <c r="H163" s="120"/>
      <c r="I163" s="121"/>
    </row>
    <row r="164" spans="1:9" s="118" customFormat="1" ht="13.5" customHeight="1">
      <c r="A164" s="119">
        <v>6</v>
      </c>
      <c r="B164" s="92"/>
      <c r="C164" s="98"/>
      <c r="D164" s="99"/>
      <c r="E164" s="93"/>
      <c r="F164" s="120"/>
      <c r="G164" s="120"/>
      <c r="H164" s="120"/>
      <c r="I164" s="121"/>
    </row>
    <row r="165" spans="1:9" s="118" customFormat="1" ht="13.5" customHeight="1">
      <c r="A165" s="119">
        <v>7</v>
      </c>
      <c r="B165" s="92"/>
      <c r="C165" s="98"/>
      <c r="D165" s="99"/>
      <c r="E165" s="93"/>
      <c r="F165" s="120"/>
      <c r="G165" s="120"/>
      <c r="H165" s="120"/>
      <c r="I165" s="121"/>
    </row>
    <row r="166" spans="1:9" s="118" customFormat="1" ht="13.5" customHeight="1">
      <c r="A166" s="119">
        <v>8</v>
      </c>
      <c r="B166" s="92"/>
      <c r="C166" s="98"/>
      <c r="D166" s="99"/>
      <c r="E166" s="93"/>
      <c r="F166" s="120"/>
      <c r="G166" s="120"/>
      <c r="H166" s="120"/>
      <c r="I166" s="121"/>
    </row>
    <row r="167" spans="1:9" s="118" customFormat="1" ht="13.5" customHeight="1">
      <c r="A167" s="124">
        <v>9</v>
      </c>
      <c r="B167" s="94"/>
      <c r="C167" s="100"/>
      <c r="D167" s="101"/>
      <c r="E167" s="95"/>
      <c r="F167" s="122"/>
      <c r="G167" s="120"/>
      <c r="H167" s="120"/>
      <c r="I167" s="123"/>
    </row>
    <row r="168" spans="1:9" ht="15.75" customHeight="1">
      <c r="A168" s="501" t="s">
        <v>472</v>
      </c>
      <c r="B168" s="501"/>
      <c r="C168" s="501"/>
      <c r="D168" s="501"/>
      <c r="E168" s="501"/>
      <c r="F168" s="501"/>
      <c r="G168" s="501"/>
      <c r="H168" s="501"/>
      <c r="I168" s="501"/>
    </row>
    <row r="169" spans="1:9" s="118" customFormat="1" ht="13.5" customHeight="1">
      <c r="A169" s="115">
        <v>1</v>
      </c>
      <c r="B169" s="90"/>
      <c r="C169" s="96"/>
      <c r="D169" s="97"/>
      <c r="E169" s="91"/>
      <c r="F169" s="116"/>
      <c r="G169" s="120"/>
      <c r="H169" s="120"/>
      <c r="I169" s="117"/>
    </row>
    <row r="170" spans="1:9" s="118" customFormat="1" ht="13.5" customHeight="1">
      <c r="A170" s="119">
        <v>2</v>
      </c>
      <c r="B170" s="92"/>
      <c r="C170" s="98"/>
      <c r="D170" s="99"/>
      <c r="E170" s="93"/>
      <c r="F170" s="120"/>
      <c r="G170" s="120"/>
      <c r="H170" s="120"/>
      <c r="I170" s="121"/>
    </row>
    <row r="171" spans="1:9" s="118" customFormat="1" ht="13.5" customHeight="1">
      <c r="A171" s="119">
        <v>3</v>
      </c>
      <c r="B171" s="92"/>
      <c r="C171" s="98"/>
      <c r="D171" s="99"/>
      <c r="E171" s="93"/>
      <c r="F171" s="120"/>
      <c r="G171" s="120"/>
      <c r="H171" s="120"/>
      <c r="I171" s="121"/>
    </row>
    <row r="172" spans="1:9" s="118" customFormat="1" ht="13.5" customHeight="1">
      <c r="A172" s="119">
        <v>4</v>
      </c>
      <c r="B172" s="92"/>
      <c r="C172" s="98"/>
      <c r="D172" s="99"/>
      <c r="E172" s="93"/>
      <c r="F172" s="120"/>
      <c r="G172" s="120"/>
      <c r="H172" s="120"/>
      <c r="I172" s="121"/>
    </row>
    <row r="173" spans="1:9" s="118" customFormat="1" ht="13.5" customHeight="1">
      <c r="A173" s="119">
        <v>5</v>
      </c>
      <c r="B173" s="92"/>
      <c r="C173" s="98"/>
      <c r="D173" s="99"/>
      <c r="E173" s="93"/>
      <c r="F173" s="120"/>
      <c r="G173" s="120"/>
      <c r="H173" s="120"/>
      <c r="I173" s="121"/>
    </row>
    <row r="174" spans="1:9" s="118" customFormat="1" ht="13.5" customHeight="1">
      <c r="A174" s="119">
        <v>6</v>
      </c>
      <c r="B174" s="92"/>
      <c r="C174" s="98"/>
      <c r="D174" s="99"/>
      <c r="E174" s="93"/>
      <c r="F174" s="120"/>
      <c r="G174" s="120"/>
      <c r="H174" s="120"/>
      <c r="I174" s="121"/>
    </row>
    <row r="175" spans="1:9" s="118" customFormat="1" ht="13.5" customHeight="1">
      <c r="A175" s="119">
        <v>7</v>
      </c>
      <c r="B175" s="92"/>
      <c r="C175" s="98"/>
      <c r="D175" s="99"/>
      <c r="E175" s="93"/>
      <c r="F175" s="120"/>
      <c r="G175" s="120"/>
      <c r="H175" s="120"/>
      <c r="I175" s="121"/>
    </row>
    <row r="176" spans="1:9" s="118" customFormat="1" ht="13.5" customHeight="1">
      <c r="A176" s="119">
        <v>8</v>
      </c>
      <c r="B176" s="92"/>
      <c r="C176" s="98"/>
      <c r="D176" s="99"/>
      <c r="E176" s="93"/>
      <c r="F176" s="120"/>
      <c r="G176" s="120"/>
      <c r="H176" s="120"/>
      <c r="I176" s="121"/>
    </row>
    <row r="177" spans="1:9" s="118" customFormat="1" ht="13.5" customHeight="1">
      <c r="A177" s="119">
        <v>9</v>
      </c>
      <c r="B177" s="92"/>
      <c r="C177" s="98"/>
      <c r="D177" s="99"/>
      <c r="E177" s="93"/>
      <c r="F177" s="120"/>
      <c r="G177" s="120"/>
      <c r="H177" s="120"/>
      <c r="I177" s="121"/>
    </row>
    <row r="178" spans="1:9" s="118" customFormat="1" ht="13.5" customHeight="1">
      <c r="A178" s="119">
        <v>10</v>
      </c>
      <c r="B178" s="92"/>
      <c r="C178" s="98"/>
      <c r="D178" s="99"/>
      <c r="E178" s="93"/>
      <c r="F178" s="120"/>
      <c r="G178" s="120"/>
      <c r="H178" s="120"/>
      <c r="I178" s="121"/>
    </row>
    <row r="179" spans="1:9" s="118" customFormat="1" ht="13.5" customHeight="1">
      <c r="A179" s="119">
        <v>11</v>
      </c>
      <c r="B179" s="92"/>
      <c r="C179" s="98"/>
      <c r="D179" s="99"/>
      <c r="E179" s="93"/>
      <c r="F179" s="120"/>
      <c r="G179" s="120"/>
      <c r="H179" s="120"/>
      <c r="I179" s="121"/>
    </row>
    <row r="180" spans="1:9" s="118" customFormat="1" ht="13.5" customHeight="1">
      <c r="A180" s="119">
        <v>12</v>
      </c>
      <c r="B180" s="92"/>
      <c r="C180" s="98"/>
      <c r="D180" s="99"/>
      <c r="E180" s="93"/>
      <c r="F180" s="120"/>
      <c r="G180" s="120"/>
      <c r="H180" s="120"/>
      <c r="I180" s="121"/>
    </row>
    <row r="181" spans="1:9" s="118" customFormat="1" ht="13.5" customHeight="1">
      <c r="A181" s="119">
        <v>13</v>
      </c>
      <c r="B181" s="92"/>
      <c r="C181" s="98"/>
      <c r="D181" s="99"/>
      <c r="E181" s="93"/>
      <c r="F181" s="120"/>
      <c r="G181" s="120"/>
      <c r="H181" s="120"/>
      <c r="I181" s="121"/>
    </row>
    <row r="182" spans="1:9" s="118" customFormat="1" ht="13.5" customHeight="1">
      <c r="A182" s="119">
        <v>14</v>
      </c>
      <c r="B182" s="92"/>
      <c r="C182" s="98"/>
      <c r="D182" s="99"/>
      <c r="E182" s="93"/>
      <c r="F182" s="120"/>
      <c r="G182" s="120"/>
      <c r="H182" s="120"/>
      <c r="I182" s="121"/>
    </row>
    <row r="183" spans="1:9" s="118" customFormat="1" ht="13.5" customHeight="1">
      <c r="A183" s="119">
        <v>15</v>
      </c>
      <c r="B183" s="92"/>
      <c r="C183" s="98"/>
      <c r="D183" s="99"/>
      <c r="E183" s="93"/>
      <c r="F183" s="120"/>
      <c r="G183" s="120"/>
      <c r="H183" s="120"/>
      <c r="I183" s="121"/>
    </row>
    <row r="184" spans="1:9" s="118" customFormat="1" ht="13.5" customHeight="1">
      <c r="A184" s="119">
        <v>16</v>
      </c>
      <c r="B184" s="92"/>
      <c r="C184" s="98"/>
      <c r="D184" s="99"/>
      <c r="E184" s="93"/>
      <c r="F184" s="120"/>
      <c r="G184" s="120"/>
      <c r="H184" s="120"/>
      <c r="I184" s="121"/>
    </row>
    <row r="185" spans="1:9" s="118" customFormat="1" ht="13.5" customHeight="1">
      <c r="A185" s="119">
        <v>17</v>
      </c>
      <c r="B185" s="92"/>
      <c r="C185" s="98"/>
      <c r="D185" s="99"/>
      <c r="E185" s="93"/>
      <c r="F185" s="120"/>
      <c r="G185" s="120"/>
      <c r="H185" s="120"/>
      <c r="I185" s="121"/>
    </row>
    <row r="186" spans="1:9" s="118" customFormat="1" ht="13.5" customHeight="1">
      <c r="A186" s="119">
        <v>18</v>
      </c>
      <c r="B186" s="92"/>
      <c r="C186" s="98"/>
      <c r="D186" s="99"/>
      <c r="E186" s="93"/>
      <c r="F186" s="120"/>
      <c r="G186" s="120"/>
      <c r="H186" s="120"/>
      <c r="I186" s="121"/>
    </row>
    <row r="187" spans="1:9" s="118" customFormat="1" ht="13.5" customHeight="1">
      <c r="A187" s="119">
        <v>19</v>
      </c>
      <c r="B187" s="94"/>
      <c r="C187" s="100"/>
      <c r="D187" s="101"/>
      <c r="E187" s="95"/>
      <c r="F187" s="120"/>
      <c r="G187" s="120"/>
      <c r="H187" s="120"/>
      <c r="I187" s="123"/>
    </row>
    <row r="188" spans="1:9" ht="15.75" customHeight="1">
      <c r="A188" s="501" t="s">
        <v>473</v>
      </c>
      <c r="B188" s="501"/>
      <c r="C188" s="501"/>
      <c r="D188" s="501"/>
      <c r="E188" s="501"/>
      <c r="F188" s="501"/>
      <c r="G188" s="501"/>
      <c r="H188" s="501"/>
      <c r="I188" s="501"/>
    </row>
    <row r="189" spans="1:9" s="118" customFormat="1" ht="14.25" customHeight="1">
      <c r="A189" s="119">
        <v>1</v>
      </c>
      <c r="B189" s="90"/>
      <c r="C189" s="96"/>
      <c r="D189" s="97"/>
      <c r="E189" s="91"/>
      <c r="F189" s="120"/>
      <c r="G189" s="120"/>
      <c r="H189" s="120"/>
      <c r="I189" s="121"/>
    </row>
    <row r="190" spans="1:9" s="118" customFormat="1" ht="14.25" customHeight="1">
      <c r="A190" s="119">
        <v>2</v>
      </c>
      <c r="B190" s="92"/>
      <c r="C190" s="98"/>
      <c r="D190" s="99"/>
      <c r="E190" s="93"/>
      <c r="F190" s="120"/>
      <c r="G190" s="120"/>
      <c r="H190" s="120"/>
      <c r="I190" s="121"/>
    </row>
    <row r="191" spans="1:9" s="118" customFormat="1" ht="14.25" customHeight="1">
      <c r="A191" s="119">
        <v>3</v>
      </c>
      <c r="B191" s="92"/>
      <c r="C191" s="98"/>
      <c r="D191" s="99"/>
      <c r="E191" s="93"/>
      <c r="F191" s="120"/>
      <c r="G191" s="120"/>
      <c r="H191" s="120"/>
      <c r="I191" s="121"/>
    </row>
    <row r="192" spans="1:9" s="118" customFormat="1" ht="14.25" customHeight="1">
      <c r="A192" s="119">
        <v>4</v>
      </c>
      <c r="B192" s="92"/>
      <c r="C192" s="98"/>
      <c r="D192" s="99"/>
      <c r="E192" s="93"/>
      <c r="F192" s="120"/>
      <c r="G192" s="120"/>
      <c r="H192" s="120"/>
      <c r="I192" s="121"/>
    </row>
    <row r="193" spans="1:9" s="118" customFormat="1" ht="14.25" customHeight="1">
      <c r="A193" s="119">
        <v>5</v>
      </c>
      <c r="B193" s="92"/>
      <c r="C193" s="98"/>
      <c r="D193" s="99"/>
      <c r="E193" s="93"/>
      <c r="F193" s="120"/>
      <c r="G193" s="120"/>
      <c r="H193" s="120"/>
      <c r="I193" s="121"/>
    </row>
    <row r="194" spans="1:9" s="118" customFormat="1" ht="14.25" customHeight="1">
      <c r="A194" s="119">
        <v>6</v>
      </c>
      <c r="B194" s="92"/>
      <c r="C194" s="98"/>
      <c r="D194" s="99"/>
      <c r="E194" s="93"/>
      <c r="F194" s="120"/>
      <c r="G194" s="120"/>
      <c r="H194" s="120"/>
      <c r="I194" s="121"/>
    </row>
    <row r="195" spans="1:9" s="118" customFormat="1" ht="14.25" customHeight="1">
      <c r="A195" s="119">
        <v>7</v>
      </c>
      <c r="B195" s="92"/>
      <c r="C195" s="98"/>
      <c r="D195" s="99"/>
      <c r="E195" s="93"/>
      <c r="F195" s="120"/>
      <c r="G195" s="120"/>
      <c r="H195" s="120"/>
      <c r="I195" s="121"/>
    </row>
    <row r="196" spans="1:9" s="118" customFormat="1" ht="14.25" customHeight="1">
      <c r="A196" s="119">
        <v>8</v>
      </c>
      <c r="B196" s="92"/>
      <c r="C196" s="98"/>
      <c r="D196" s="99"/>
      <c r="E196" s="93"/>
      <c r="F196" s="120"/>
      <c r="G196" s="120"/>
      <c r="H196" s="120"/>
      <c r="I196" s="121"/>
    </row>
    <row r="197" spans="1:9" s="118" customFormat="1" ht="14.25" customHeight="1">
      <c r="A197" s="119">
        <v>9</v>
      </c>
      <c r="B197" s="92"/>
      <c r="C197" s="98"/>
      <c r="D197" s="99"/>
      <c r="E197" s="93"/>
      <c r="F197" s="120"/>
      <c r="G197" s="120"/>
      <c r="H197" s="120"/>
      <c r="I197" s="121"/>
    </row>
    <row r="198" spans="1:9" s="118" customFormat="1" ht="14.25" customHeight="1">
      <c r="A198" s="119">
        <v>10</v>
      </c>
      <c r="B198" s="92"/>
      <c r="C198" s="98"/>
      <c r="D198" s="99"/>
      <c r="E198" s="93"/>
      <c r="F198" s="120"/>
      <c r="G198" s="120"/>
      <c r="H198" s="120"/>
      <c r="I198" s="121"/>
    </row>
    <row r="199" spans="1:9" s="118" customFormat="1" ht="14.25" customHeight="1">
      <c r="A199" s="119">
        <v>11</v>
      </c>
      <c r="B199" s="92"/>
      <c r="C199" s="98"/>
      <c r="D199" s="99"/>
      <c r="E199" s="93"/>
      <c r="F199" s="120"/>
      <c r="G199" s="120"/>
      <c r="H199" s="120"/>
      <c r="I199" s="121"/>
    </row>
    <row r="200" spans="1:9" s="118" customFormat="1" ht="14.25" customHeight="1">
      <c r="A200" s="119">
        <v>12</v>
      </c>
      <c r="B200" s="92"/>
      <c r="C200" s="98"/>
      <c r="D200" s="99"/>
      <c r="E200" s="93"/>
      <c r="F200" s="120"/>
      <c r="G200" s="120"/>
      <c r="H200" s="120"/>
      <c r="I200" s="121"/>
    </row>
    <row r="201" spans="1:9" s="118" customFormat="1" ht="14.25" customHeight="1">
      <c r="A201" s="119">
        <v>13</v>
      </c>
      <c r="B201" s="92"/>
      <c r="C201" s="98"/>
      <c r="D201" s="99"/>
      <c r="E201" s="93"/>
      <c r="F201" s="120"/>
      <c r="G201" s="120"/>
      <c r="H201" s="120"/>
      <c r="I201" s="121"/>
    </row>
    <row r="202" spans="1:9" s="118" customFormat="1" ht="14.25" customHeight="1">
      <c r="A202" s="119">
        <v>14</v>
      </c>
      <c r="B202" s="92"/>
      <c r="C202" s="98"/>
      <c r="D202" s="99"/>
      <c r="E202" s="93"/>
      <c r="F202" s="120"/>
      <c r="G202" s="120"/>
      <c r="H202" s="120"/>
      <c r="I202" s="121"/>
    </row>
    <row r="203" spans="1:9" s="118" customFormat="1" ht="14.25" customHeight="1">
      <c r="A203" s="119">
        <v>15</v>
      </c>
      <c r="B203" s="92"/>
      <c r="C203" s="98"/>
      <c r="D203" s="99"/>
      <c r="E203" s="93"/>
      <c r="F203" s="120"/>
      <c r="G203" s="120"/>
      <c r="H203" s="120"/>
      <c r="I203" s="121"/>
    </row>
    <row r="204" spans="1:9" s="118" customFormat="1" ht="14.25" customHeight="1">
      <c r="A204" s="119">
        <v>16</v>
      </c>
      <c r="B204" s="92"/>
      <c r="C204" s="98"/>
      <c r="D204" s="99"/>
      <c r="E204" s="93"/>
      <c r="F204" s="120"/>
      <c r="G204" s="120"/>
      <c r="H204" s="120"/>
      <c r="I204" s="121"/>
    </row>
    <row r="205" spans="1:9" s="118" customFormat="1" ht="14.25" customHeight="1">
      <c r="A205" s="119">
        <v>17</v>
      </c>
      <c r="B205" s="92"/>
      <c r="C205" s="98"/>
      <c r="D205" s="99"/>
      <c r="E205" s="93"/>
      <c r="F205" s="120"/>
      <c r="G205" s="120"/>
      <c r="H205" s="120"/>
      <c r="I205" s="121"/>
    </row>
    <row r="206" spans="1:9" s="118" customFormat="1" ht="14.25" customHeight="1">
      <c r="A206" s="119">
        <v>18</v>
      </c>
      <c r="B206" s="92"/>
      <c r="C206" s="98"/>
      <c r="D206" s="99"/>
      <c r="E206" s="93"/>
      <c r="F206" s="120"/>
      <c r="G206" s="120"/>
      <c r="H206" s="120"/>
      <c r="I206" s="121"/>
    </row>
    <row r="207" spans="1:9" s="118" customFormat="1" ht="14.25" customHeight="1">
      <c r="A207" s="119">
        <v>19</v>
      </c>
      <c r="B207" s="92"/>
      <c r="C207" s="98"/>
      <c r="D207" s="99"/>
      <c r="E207" s="93"/>
      <c r="F207" s="120"/>
      <c r="G207" s="120"/>
      <c r="H207" s="120"/>
      <c r="I207" s="121"/>
    </row>
    <row r="208" spans="1:9" s="118" customFormat="1" ht="14.25" customHeight="1">
      <c r="A208" s="119">
        <v>20</v>
      </c>
      <c r="B208" s="92"/>
      <c r="C208" s="98"/>
      <c r="D208" s="99"/>
      <c r="E208" s="93"/>
      <c r="F208" s="120"/>
      <c r="G208" s="120"/>
      <c r="H208" s="120"/>
      <c r="I208" s="121"/>
    </row>
    <row r="209" spans="1:9" s="118" customFormat="1" ht="14.25" customHeight="1">
      <c r="A209" s="119">
        <v>21</v>
      </c>
      <c r="B209" s="92"/>
      <c r="C209" s="98"/>
      <c r="D209" s="99"/>
      <c r="E209" s="93"/>
      <c r="F209" s="120"/>
      <c r="G209" s="120"/>
      <c r="H209" s="120"/>
      <c r="I209" s="121"/>
    </row>
    <row r="210" spans="1:9" s="118" customFormat="1" ht="14.25" customHeight="1">
      <c r="A210" s="119">
        <v>22</v>
      </c>
      <c r="B210" s="92"/>
      <c r="C210" s="98"/>
      <c r="D210" s="99"/>
      <c r="E210" s="93"/>
      <c r="F210" s="120"/>
      <c r="G210" s="120"/>
      <c r="H210" s="120"/>
      <c r="I210" s="121"/>
    </row>
    <row r="211" spans="1:9" s="118" customFormat="1" ht="14.25" customHeight="1">
      <c r="A211" s="119">
        <v>23</v>
      </c>
      <c r="B211" s="92"/>
      <c r="C211" s="98"/>
      <c r="D211" s="99"/>
      <c r="E211" s="93"/>
      <c r="F211" s="120"/>
      <c r="G211" s="120"/>
      <c r="H211" s="120"/>
      <c r="I211" s="121"/>
    </row>
    <row r="212" spans="1:9" s="118" customFormat="1" ht="14.25" customHeight="1">
      <c r="A212" s="119">
        <v>24</v>
      </c>
      <c r="B212" s="92"/>
      <c r="C212" s="98"/>
      <c r="D212" s="99"/>
      <c r="E212" s="93"/>
      <c r="F212" s="120"/>
      <c r="G212" s="120"/>
      <c r="H212" s="120"/>
      <c r="I212" s="121"/>
    </row>
    <row r="213" spans="1:9" s="118" customFormat="1" ht="14.25" customHeight="1">
      <c r="A213" s="119">
        <v>25</v>
      </c>
      <c r="B213" s="134"/>
      <c r="C213" s="135"/>
      <c r="D213" s="136"/>
      <c r="E213" s="137"/>
      <c r="F213" s="120"/>
      <c r="G213" s="120"/>
      <c r="H213" s="120"/>
      <c r="I213" s="121"/>
    </row>
    <row r="214" spans="1:9" s="118" customFormat="1" ht="14.25" customHeight="1">
      <c r="A214" s="119">
        <v>26</v>
      </c>
      <c r="B214" s="92"/>
      <c r="C214" s="98"/>
      <c r="D214" s="99"/>
      <c r="E214" s="92"/>
      <c r="F214" s="120"/>
      <c r="G214" s="120"/>
      <c r="H214" s="120"/>
      <c r="I214" s="121"/>
    </row>
    <row r="215" spans="1:9" s="118" customFormat="1" ht="14.25" customHeight="1">
      <c r="A215" s="119">
        <v>27</v>
      </c>
      <c r="B215" s="92"/>
      <c r="C215" s="98"/>
      <c r="D215" s="99"/>
      <c r="E215" s="92"/>
      <c r="F215" s="120"/>
      <c r="G215" s="120"/>
      <c r="H215" s="120"/>
      <c r="I215" s="121"/>
    </row>
    <row r="216" spans="1:9" s="118" customFormat="1" ht="14.25" customHeight="1">
      <c r="A216" s="119">
        <v>28</v>
      </c>
      <c r="B216" s="92"/>
      <c r="C216" s="98"/>
      <c r="D216" s="99"/>
      <c r="E216" s="92"/>
      <c r="F216" s="120"/>
      <c r="G216" s="120"/>
      <c r="H216" s="120"/>
      <c r="I216" s="121"/>
    </row>
    <row r="217" spans="1:9" s="118" customFormat="1" ht="14.25" customHeight="1">
      <c r="A217" s="119">
        <v>29</v>
      </c>
      <c r="B217" s="94"/>
      <c r="C217" s="100"/>
      <c r="D217" s="101"/>
      <c r="E217" s="94"/>
      <c r="F217" s="120"/>
      <c r="G217" s="120"/>
      <c r="H217" s="120"/>
      <c r="I217" s="121"/>
    </row>
    <row r="218" spans="1:16" ht="15.75" customHeight="1">
      <c r="A218" s="501" t="s">
        <v>509</v>
      </c>
      <c r="B218" s="501"/>
      <c r="C218" s="501"/>
      <c r="D218" s="501"/>
      <c r="E218" s="501"/>
      <c r="F218" s="501"/>
      <c r="G218" s="501"/>
      <c r="H218" s="501"/>
      <c r="I218" s="501"/>
      <c r="J218" s="39"/>
      <c r="K218" s="39"/>
      <c r="L218" s="39"/>
      <c r="M218" s="39"/>
      <c r="N218" s="39"/>
      <c r="O218" s="39"/>
      <c r="P218" s="39"/>
    </row>
    <row r="219" spans="1:16" s="118" customFormat="1" ht="15" customHeight="1">
      <c r="A219" s="115">
        <v>1</v>
      </c>
      <c r="B219" s="90"/>
      <c r="C219" s="109"/>
      <c r="D219" s="97"/>
      <c r="E219" s="110"/>
      <c r="F219" s="116"/>
      <c r="G219" s="116"/>
      <c r="H219" s="116"/>
      <c r="I219" s="117"/>
      <c r="J219" s="126"/>
      <c r="K219" s="126"/>
      <c r="L219" s="126"/>
      <c r="M219" s="126"/>
      <c r="N219" s="126"/>
      <c r="O219" s="126"/>
      <c r="P219" s="126"/>
    </row>
    <row r="220" spans="1:16" s="118" customFormat="1" ht="15" customHeight="1">
      <c r="A220" s="127">
        <v>2</v>
      </c>
      <c r="B220" s="92"/>
      <c r="C220" s="111"/>
      <c r="D220" s="99"/>
      <c r="E220" s="112"/>
      <c r="F220" s="128"/>
      <c r="G220" s="128"/>
      <c r="H220" s="128"/>
      <c r="I220" s="129"/>
      <c r="J220" s="126"/>
      <c r="K220" s="126"/>
      <c r="L220" s="126"/>
      <c r="M220" s="126"/>
      <c r="N220" s="126"/>
      <c r="O220" s="126"/>
      <c r="P220" s="126"/>
    </row>
    <row r="221" spans="1:16" s="118" customFormat="1" ht="15" customHeight="1">
      <c r="A221" s="127">
        <v>3</v>
      </c>
      <c r="B221" s="92"/>
      <c r="C221" s="111"/>
      <c r="D221" s="99"/>
      <c r="E221" s="112"/>
      <c r="F221" s="128"/>
      <c r="G221" s="128"/>
      <c r="H221" s="128"/>
      <c r="I221" s="129"/>
      <c r="J221" s="126"/>
      <c r="K221" s="126"/>
      <c r="L221" s="126"/>
      <c r="M221" s="126"/>
      <c r="N221" s="126"/>
      <c r="O221" s="126"/>
      <c r="P221" s="126"/>
    </row>
    <row r="222" spans="1:16" s="118" customFormat="1" ht="15" customHeight="1">
      <c r="A222" s="127">
        <v>4</v>
      </c>
      <c r="B222" s="92"/>
      <c r="C222" s="111"/>
      <c r="D222" s="99"/>
      <c r="E222" s="112"/>
      <c r="F222" s="128"/>
      <c r="G222" s="128"/>
      <c r="H222" s="128"/>
      <c r="I222" s="129"/>
      <c r="J222" s="126"/>
      <c r="K222" s="126"/>
      <c r="L222" s="126"/>
      <c r="M222" s="126"/>
      <c r="N222" s="126"/>
      <c r="O222" s="126"/>
      <c r="P222" s="126"/>
    </row>
    <row r="223" spans="1:16" s="118" customFormat="1" ht="15" customHeight="1">
      <c r="A223" s="127">
        <v>5</v>
      </c>
      <c r="B223" s="92"/>
      <c r="C223" s="111"/>
      <c r="D223" s="99"/>
      <c r="E223" s="112"/>
      <c r="F223" s="128"/>
      <c r="G223" s="128"/>
      <c r="H223" s="128"/>
      <c r="I223" s="129"/>
      <c r="J223" s="126"/>
      <c r="K223" s="126"/>
      <c r="L223" s="126"/>
      <c r="M223" s="126"/>
      <c r="N223" s="126"/>
      <c r="O223" s="126"/>
      <c r="P223" s="126"/>
    </row>
    <row r="224" spans="1:16" s="118" customFormat="1" ht="15" customHeight="1">
      <c r="A224" s="127">
        <v>6</v>
      </c>
      <c r="B224" s="92"/>
      <c r="C224" s="111"/>
      <c r="D224" s="99"/>
      <c r="E224" s="112"/>
      <c r="F224" s="128"/>
      <c r="G224" s="128"/>
      <c r="H224" s="128"/>
      <c r="I224" s="129"/>
      <c r="J224" s="126"/>
      <c r="K224" s="126"/>
      <c r="L224" s="126"/>
      <c r="M224" s="126"/>
      <c r="N224" s="126"/>
      <c r="O224" s="126"/>
      <c r="P224" s="126"/>
    </row>
    <row r="225" spans="1:16" s="118" customFormat="1" ht="15" customHeight="1">
      <c r="A225" s="127">
        <v>7</v>
      </c>
      <c r="B225" s="94"/>
      <c r="C225" s="113"/>
      <c r="D225" s="101"/>
      <c r="E225" s="114"/>
      <c r="F225" s="128"/>
      <c r="G225" s="128"/>
      <c r="H225" s="128"/>
      <c r="I225" s="129"/>
      <c r="J225" s="126"/>
      <c r="K225" s="126"/>
      <c r="L225" s="126"/>
      <c r="M225" s="126"/>
      <c r="N225" s="126"/>
      <c r="O225" s="126"/>
      <c r="P225" s="126"/>
    </row>
    <row r="226" spans="1:16" ht="15.75" customHeight="1">
      <c r="A226" s="504" t="s">
        <v>534</v>
      </c>
      <c r="B226" s="504"/>
      <c r="C226" s="504"/>
      <c r="D226" s="504"/>
      <c r="E226" s="504"/>
      <c r="F226" s="504"/>
      <c r="G226" s="504"/>
      <c r="H226" s="504"/>
      <c r="I226" s="504"/>
      <c r="J226" s="39"/>
      <c r="K226" s="39"/>
      <c r="L226" s="39"/>
      <c r="M226" s="39"/>
      <c r="N226" s="39"/>
      <c r="O226" s="39"/>
      <c r="P226" s="39"/>
    </row>
    <row r="227" spans="1:16" ht="15.75" customHeight="1">
      <c r="A227" s="132">
        <v>1</v>
      </c>
      <c r="B227" s="90"/>
      <c r="C227" s="96"/>
      <c r="D227" s="97"/>
      <c r="E227" s="91"/>
      <c r="F227" s="76"/>
      <c r="G227" s="76"/>
      <c r="H227" s="76"/>
      <c r="I227" s="77"/>
      <c r="J227" s="39"/>
      <c r="K227" s="39"/>
      <c r="L227" s="39"/>
      <c r="M227" s="39"/>
      <c r="N227" s="39"/>
      <c r="O227" s="39"/>
      <c r="P227" s="39"/>
    </row>
    <row r="228" spans="1:16" ht="15.75" customHeight="1">
      <c r="A228" s="133">
        <v>2</v>
      </c>
      <c r="B228" s="94"/>
      <c r="C228" s="100"/>
      <c r="D228" s="101"/>
      <c r="E228" s="95"/>
      <c r="F228" s="78"/>
      <c r="G228" s="78"/>
      <c r="H228" s="78"/>
      <c r="I228" s="79"/>
      <c r="J228" s="39"/>
      <c r="K228" s="39"/>
      <c r="L228" s="39"/>
      <c r="M228" s="39"/>
      <c r="N228" s="39"/>
      <c r="O228" s="39"/>
      <c r="P228" s="39"/>
    </row>
    <row r="229" spans="1:16" ht="15.75" customHeight="1">
      <c r="A229" s="501" t="s">
        <v>517</v>
      </c>
      <c r="B229" s="501"/>
      <c r="C229" s="501"/>
      <c r="D229" s="501"/>
      <c r="E229" s="501"/>
      <c r="F229" s="501"/>
      <c r="G229" s="501"/>
      <c r="H229" s="501"/>
      <c r="I229" s="501"/>
      <c r="J229" s="34"/>
      <c r="K229" s="34"/>
      <c r="L229" s="34"/>
      <c r="M229" s="34"/>
      <c r="N229" s="34"/>
      <c r="O229" s="34"/>
      <c r="P229" s="46"/>
    </row>
    <row r="230" spans="1:16" s="118" customFormat="1" ht="15" customHeight="1">
      <c r="A230" s="115">
        <v>1</v>
      </c>
      <c r="B230" s="90"/>
      <c r="C230" s="96"/>
      <c r="D230" s="97"/>
      <c r="E230" s="91"/>
      <c r="F230" s="116"/>
      <c r="G230" s="116"/>
      <c r="H230" s="116"/>
      <c r="I230" s="117"/>
      <c r="J230" s="130"/>
      <c r="K230" s="130"/>
      <c r="L230" s="130"/>
      <c r="M230" s="130"/>
      <c r="N230" s="130"/>
      <c r="O230" s="130"/>
      <c r="P230" s="131"/>
    </row>
    <row r="231" spans="1:16" s="118" customFormat="1" ht="15" customHeight="1">
      <c r="A231" s="119">
        <v>2</v>
      </c>
      <c r="B231" s="92"/>
      <c r="C231" s="98"/>
      <c r="D231" s="99"/>
      <c r="E231" s="93"/>
      <c r="F231" s="120"/>
      <c r="G231" s="120"/>
      <c r="H231" s="120"/>
      <c r="I231" s="121"/>
      <c r="J231" s="130"/>
      <c r="K231" s="130"/>
      <c r="L231" s="130"/>
      <c r="M231" s="130"/>
      <c r="N231" s="130"/>
      <c r="O231" s="130"/>
      <c r="P231" s="131"/>
    </row>
    <row r="232" spans="1:16" s="118" customFormat="1" ht="15" customHeight="1">
      <c r="A232" s="119">
        <v>3</v>
      </c>
      <c r="B232" s="92"/>
      <c r="C232" s="98"/>
      <c r="D232" s="99"/>
      <c r="E232" s="93"/>
      <c r="F232" s="120"/>
      <c r="G232" s="120"/>
      <c r="H232" s="120"/>
      <c r="I232" s="121"/>
      <c r="J232" s="130"/>
      <c r="K232" s="130"/>
      <c r="L232" s="130"/>
      <c r="M232" s="130"/>
      <c r="N232" s="130"/>
      <c r="O232" s="130"/>
      <c r="P232" s="131"/>
    </row>
    <row r="233" spans="1:16" s="118" customFormat="1" ht="15" customHeight="1">
      <c r="A233" s="119">
        <v>4</v>
      </c>
      <c r="B233" s="92"/>
      <c r="C233" s="98"/>
      <c r="D233" s="99"/>
      <c r="E233" s="93"/>
      <c r="F233" s="120"/>
      <c r="G233" s="120"/>
      <c r="H233" s="120"/>
      <c r="I233" s="121"/>
      <c r="J233" s="130"/>
      <c r="K233" s="130"/>
      <c r="L233" s="130"/>
      <c r="M233" s="130"/>
      <c r="N233" s="130"/>
      <c r="O233" s="130"/>
      <c r="P233" s="131"/>
    </row>
    <row r="234" spans="1:16" s="118" customFormat="1" ht="15" customHeight="1">
      <c r="A234" s="119">
        <v>5</v>
      </c>
      <c r="B234" s="92"/>
      <c r="C234" s="98"/>
      <c r="D234" s="99"/>
      <c r="E234" s="93"/>
      <c r="F234" s="120"/>
      <c r="G234" s="120"/>
      <c r="H234" s="120"/>
      <c r="I234" s="121"/>
      <c r="J234" s="130"/>
      <c r="K234" s="130"/>
      <c r="L234" s="130"/>
      <c r="M234" s="130"/>
      <c r="N234" s="130"/>
      <c r="O234" s="130"/>
      <c r="P234" s="131"/>
    </row>
    <row r="235" spans="1:16" s="118" customFormat="1" ht="15" customHeight="1">
      <c r="A235" s="119">
        <v>6</v>
      </c>
      <c r="B235" s="92"/>
      <c r="C235" s="98"/>
      <c r="D235" s="99"/>
      <c r="E235" s="93"/>
      <c r="F235" s="120"/>
      <c r="G235" s="120"/>
      <c r="H235" s="120"/>
      <c r="I235" s="121"/>
      <c r="J235" s="130"/>
      <c r="K235" s="130"/>
      <c r="L235" s="130"/>
      <c r="M235" s="130"/>
      <c r="N235" s="130"/>
      <c r="O235" s="130"/>
      <c r="P235" s="131"/>
    </row>
    <row r="236" spans="1:16" s="118" customFormat="1" ht="15" customHeight="1">
      <c r="A236" s="119">
        <v>7</v>
      </c>
      <c r="B236" s="94"/>
      <c r="C236" s="100"/>
      <c r="D236" s="101"/>
      <c r="E236" s="95"/>
      <c r="F236" s="120"/>
      <c r="G236" s="120"/>
      <c r="H236" s="120"/>
      <c r="I236" s="121"/>
      <c r="J236" s="130"/>
      <c r="K236" s="130"/>
      <c r="L236" s="130"/>
      <c r="M236" s="130"/>
      <c r="N236" s="130"/>
      <c r="O236" s="130"/>
      <c r="P236" s="131"/>
    </row>
    <row r="237" spans="1:9" ht="19.5" customHeight="1">
      <c r="A237" s="505" t="s">
        <v>523</v>
      </c>
      <c r="B237" s="506"/>
      <c r="C237" s="506"/>
      <c r="D237" s="506"/>
      <c r="E237" s="506"/>
      <c r="F237" s="506"/>
      <c r="G237" s="506"/>
      <c r="H237" s="506"/>
      <c r="I237" s="506"/>
    </row>
    <row r="238" spans="1:9" ht="18.75">
      <c r="A238" s="35"/>
      <c r="B238" s="45"/>
      <c r="C238" s="34"/>
      <c r="D238" s="40"/>
      <c r="E238" s="500" t="s">
        <v>380</v>
      </c>
      <c r="F238" s="500"/>
      <c r="G238" s="500"/>
      <c r="H238" s="500"/>
      <c r="I238" s="500"/>
    </row>
    <row r="239" spans="1:9" ht="15.75">
      <c r="A239" s="35"/>
      <c r="B239" s="45"/>
      <c r="C239" s="34"/>
      <c r="D239" s="40"/>
      <c r="E239" s="47"/>
      <c r="F239" s="48"/>
      <c r="G239" s="48"/>
      <c r="H239" s="48"/>
      <c r="I239" s="39"/>
    </row>
    <row r="240" spans="1:9" ht="15.75">
      <c r="A240" s="35"/>
      <c r="B240" s="45"/>
      <c r="C240" s="34"/>
      <c r="D240" s="40"/>
      <c r="E240" s="47"/>
      <c r="F240" s="48"/>
      <c r="G240" s="48"/>
      <c r="H240" s="48"/>
      <c r="I240" s="39"/>
    </row>
    <row r="673" ht="33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33" customHeight="1"/>
  </sheetData>
  <sheetProtection/>
  <mergeCells count="23">
    <mergeCell ref="A218:I218"/>
    <mergeCell ref="A158:I158"/>
    <mergeCell ref="A168:I168"/>
    <mergeCell ref="A4:I4"/>
    <mergeCell ref="A5:I5"/>
    <mergeCell ref="I6:I7"/>
    <mergeCell ref="E238:I238"/>
    <mergeCell ref="A229:I229"/>
    <mergeCell ref="E6:E7"/>
    <mergeCell ref="A8:I8"/>
    <mergeCell ref="A74:I74"/>
    <mergeCell ref="A226:I226"/>
    <mergeCell ref="A237:I237"/>
    <mergeCell ref="B6:B7"/>
    <mergeCell ref="A188:I188"/>
    <mergeCell ref="A146:I146"/>
    <mergeCell ref="A1:D1"/>
    <mergeCell ref="A6:A7"/>
    <mergeCell ref="A2:D2"/>
    <mergeCell ref="F6:H6"/>
    <mergeCell ref="C6:D7"/>
    <mergeCell ref="E1:I1"/>
    <mergeCell ref="E2:I2"/>
  </mergeCells>
  <printOptions/>
  <pageMargins left="0.78" right="0.16" top="0.38" bottom="0.56" header="0.3" footer="0.3"/>
  <pageSetup horizontalDpi="600" verticalDpi="600" orientation="portrait" paperSize="9" r:id="rId1"/>
  <headerFooter>
    <oddFooter>&amp;LThiếu ĐK TN 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708" sqref="C708"/>
    </sheetView>
  </sheetViews>
  <sheetFormatPr defaultColWidth="9.00390625" defaultRowHeight="15.75"/>
  <cols>
    <col min="1" max="1" width="4.375" style="11" customWidth="1"/>
    <col min="2" max="2" width="10.625" style="11" customWidth="1"/>
    <col min="3" max="3" width="19.50390625" style="1" customWidth="1"/>
    <col min="4" max="4" width="7.625" style="1" customWidth="1"/>
    <col min="5" max="5" width="4.75390625" style="10" customWidth="1"/>
    <col min="6" max="6" width="9.75390625" style="1" customWidth="1"/>
    <col min="7" max="7" width="11.125" style="1" customWidth="1"/>
    <col min="8" max="8" width="5.625" style="1" hidden="1" customWidth="1"/>
    <col min="9" max="9" width="5.50390625" style="1" hidden="1" customWidth="1"/>
    <col min="10" max="10" width="7.25390625" style="1" customWidth="1"/>
    <col min="11" max="11" width="9.875" style="1" customWidth="1"/>
    <col min="12" max="12" width="8.50390625" style="2" customWidth="1"/>
    <col min="13" max="16384" width="9.00390625" style="1" customWidth="1"/>
  </cols>
  <sheetData>
    <row r="1" spans="1:12" s="4" customFormat="1" ht="15.75">
      <c r="A1" s="483" t="s">
        <v>8</v>
      </c>
      <c r="B1" s="483"/>
      <c r="C1" s="483"/>
      <c r="D1" s="483"/>
      <c r="E1" s="483" t="s">
        <v>12</v>
      </c>
      <c r="F1" s="483"/>
      <c r="G1" s="483"/>
      <c r="H1" s="483"/>
      <c r="I1" s="483"/>
      <c r="J1" s="483"/>
      <c r="K1" s="483"/>
      <c r="L1" s="483"/>
    </row>
    <row r="2" spans="1:12" s="4" customFormat="1" ht="15.75">
      <c r="A2" s="483" t="s">
        <v>111</v>
      </c>
      <c r="B2" s="483"/>
      <c r="C2" s="483"/>
      <c r="D2" s="483"/>
      <c r="E2" s="483" t="s">
        <v>110</v>
      </c>
      <c r="F2" s="483"/>
      <c r="G2" s="483"/>
      <c r="H2" s="483"/>
      <c r="I2" s="483"/>
      <c r="J2" s="483"/>
      <c r="K2" s="483"/>
      <c r="L2" s="483"/>
    </row>
    <row r="3" spans="1:12" s="4" customFormat="1" ht="15.75">
      <c r="A3" s="7"/>
      <c r="B3" s="7"/>
      <c r="C3" s="9"/>
      <c r="D3" s="2"/>
      <c r="E3" s="10"/>
      <c r="F3" s="2"/>
      <c r="G3" s="2"/>
      <c r="H3" s="2"/>
      <c r="I3" s="2"/>
      <c r="L3" s="2"/>
    </row>
    <row r="4" spans="1:12" s="4" customFormat="1" ht="24.75" customHeight="1">
      <c r="A4" s="514" t="s">
        <v>117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</row>
    <row r="5" spans="1:12" s="8" customFormat="1" ht="18.75" customHeight="1">
      <c r="A5" s="514" t="s">
        <v>118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</row>
    <row r="6" spans="1:12" s="4" customFormat="1" ht="34.5" customHeight="1">
      <c r="A6" s="486" t="s">
        <v>119</v>
      </c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</row>
    <row r="7" spans="1:12" s="4" customFormat="1" ht="45" customHeight="1">
      <c r="A7" s="20" t="s">
        <v>9</v>
      </c>
      <c r="B7" s="16" t="s">
        <v>96</v>
      </c>
      <c r="C7" s="510" t="s">
        <v>10</v>
      </c>
      <c r="D7" s="510"/>
      <c r="E7" s="14" t="s">
        <v>7</v>
      </c>
      <c r="F7" s="15" t="s">
        <v>4</v>
      </c>
      <c r="G7" s="15" t="s">
        <v>18</v>
      </c>
      <c r="H7" s="14" t="s">
        <v>19</v>
      </c>
      <c r="I7" s="14" t="s">
        <v>20</v>
      </c>
      <c r="J7" s="16" t="s">
        <v>11</v>
      </c>
      <c r="K7" s="17" t="s">
        <v>95</v>
      </c>
      <c r="L7" s="15" t="s">
        <v>5</v>
      </c>
    </row>
    <row r="8" spans="1:12" ht="22.5" customHeight="1">
      <c r="A8" s="511" t="s">
        <v>121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3"/>
    </row>
    <row r="9" spans="1:12" ht="22.5" customHeight="1">
      <c r="A9" s="21">
        <v>1</v>
      </c>
      <c r="B9" s="22"/>
      <c r="C9" s="23" t="s">
        <v>113</v>
      </c>
      <c r="D9" s="24"/>
      <c r="E9" s="25" t="s">
        <v>29</v>
      </c>
      <c r="F9" s="58">
        <v>29799</v>
      </c>
      <c r="G9" s="28" t="s">
        <v>115</v>
      </c>
      <c r="H9" s="25"/>
      <c r="I9" s="26"/>
      <c r="J9" s="27">
        <v>3.04</v>
      </c>
      <c r="K9" s="22" t="s">
        <v>24</v>
      </c>
      <c r="L9" s="19"/>
    </row>
    <row r="10" spans="1:12" s="5" customFormat="1" ht="22.5" customHeight="1">
      <c r="A10" s="50">
        <v>2</v>
      </c>
      <c r="B10" s="51"/>
      <c r="C10" s="52" t="s">
        <v>114</v>
      </c>
      <c r="D10" s="53"/>
      <c r="E10" s="54" t="s">
        <v>29</v>
      </c>
      <c r="F10" s="59">
        <v>32482</v>
      </c>
      <c r="G10" s="55" t="s">
        <v>116</v>
      </c>
      <c r="H10" s="54"/>
      <c r="I10" s="56"/>
      <c r="J10" s="57">
        <v>3.33</v>
      </c>
      <c r="K10" s="51" t="s">
        <v>30</v>
      </c>
      <c r="L10" s="49"/>
    </row>
    <row r="11" ht="6" customHeight="1"/>
    <row r="12" spans="1:5" ht="18" customHeight="1">
      <c r="A12" s="13" t="s">
        <v>120</v>
      </c>
      <c r="B12" s="13"/>
      <c r="C12" s="12"/>
      <c r="D12" s="12"/>
      <c r="E12" s="12"/>
    </row>
    <row r="13" spans="1:12" ht="15.75">
      <c r="A13" s="3"/>
      <c r="B13" s="3"/>
      <c r="C13" s="12"/>
      <c r="D13" s="2"/>
      <c r="G13" s="483" t="s">
        <v>16</v>
      </c>
      <c r="H13" s="483"/>
      <c r="I13" s="483"/>
      <c r="J13" s="483"/>
      <c r="K13" s="483"/>
      <c r="L13" s="483"/>
    </row>
    <row r="14" spans="1:11" ht="15.75">
      <c r="A14" s="3"/>
      <c r="B14" s="3"/>
      <c r="C14" s="12"/>
      <c r="D14" s="2"/>
      <c r="H14" s="2"/>
      <c r="I14" s="2"/>
      <c r="K14" s="2"/>
    </row>
    <row r="15" spans="1:11" ht="15.75">
      <c r="A15" s="3"/>
      <c r="B15" s="3"/>
      <c r="C15" s="12"/>
      <c r="D15" s="2"/>
      <c r="H15" s="2"/>
      <c r="I15" s="2"/>
      <c r="K15" s="2"/>
    </row>
    <row r="16" spans="1:11" ht="15.75">
      <c r="A16" s="3"/>
      <c r="B16" s="3"/>
      <c r="C16" s="2"/>
      <c r="D16" s="2"/>
      <c r="F16" s="2"/>
      <c r="G16" s="2"/>
      <c r="H16" s="2"/>
      <c r="I16" s="2"/>
      <c r="J16" s="2"/>
      <c r="K16" s="2"/>
    </row>
    <row r="17" spans="1:11" ht="15.75">
      <c r="A17" s="3"/>
      <c r="B17" s="3"/>
      <c r="C17" s="2"/>
      <c r="D17" s="2"/>
      <c r="F17" s="2"/>
      <c r="G17" s="2"/>
      <c r="H17" s="2"/>
      <c r="I17" s="2"/>
      <c r="J17" s="2"/>
      <c r="K17" s="2"/>
    </row>
    <row r="18" spans="1:12" ht="18.75" customHeight="1">
      <c r="A18" s="3"/>
      <c r="B18" s="3"/>
      <c r="C18" s="2"/>
      <c r="D18" s="2"/>
      <c r="F18" s="2"/>
      <c r="G18" s="483" t="s">
        <v>17</v>
      </c>
      <c r="H18" s="483"/>
      <c r="I18" s="483"/>
      <c r="J18" s="483"/>
      <c r="K18" s="483"/>
      <c r="L18" s="483"/>
    </row>
    <row r="21" spans="10:12" ht="18.75">
      <c r="J21" s="29"/>
      <c r="K21" s="29"/>
      <c r="L21" s="29"/>
    </row>
  </sheetData>
  <sheetProtection/>
  <mergeCells count="11">
    <mergeCell ref="A5:L5"/>
    <mergeCell ref="G13:L13"/>
    <mergeCell ref="G18:L18"/>
    <mergeCell ref="A6:L6"/>
    <mergeCell ref="C7:D7"/>
    <mergeCell ref="A8:L8"/>
    <mergeCell ref="A1:D1"/>
    <mergeCell ref="E1:L1"/>
    <mergeCell ref="A2:D2"/>
    <mergeCell ref="E2:L2"/>
    <mergeCell ref="A4:L4"/>
  </mergeCells>
  <printOptions/>
  <pageMargins left="0.23" right="0.18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57">
      <selection activeCell="R172" sqref="R172"/>
    </sheetView>
  </sheetViews>
  <sheetFormatPr defaultColWidth="9.00390625" defaultRowHeight="15.75"/>
  <cols>
    <col min="1" max="1" width="3.875" style="108" customWidth="1"/>
    <col min="2" max="2" width="9.625" style="11" customWidth="1"/>
    <col min="3" max="3" width="15.875" style="1" customWidth="1"/>
    <col min="4" max="4" width="7.00390625" style="1" customWidth="1"/>
    <col min="5" max="5" width="4.50390625" style="10" customWidth="1"/>
    <col min="6" max="6" width="8.50390625" style="1" customWidth="1"/>
    <col min="7" max="7" width="11.50390625" style="61" hidden="1" customWidth="1"/>
    <col min="8" max="8" width="5.625" style="1" hidden="1" customWidth="1"/>
    <col min="9" max="9" width="4.75390625" style="1" hidden="1" customWidth="1"/>
    <col min="10" max="10" width="7.75390625" style="1" customWidth="1"/>
    <col min="11" max="11" width="8.375" style="1" customWidth="1"/>
    <col min="12" max="12" width="10.125" style="176" customWidth="1"/>
    <col min="13" max="13" width="8.00390625" style="11" customWidth="1"/>
    <col min="14" max="14" width="6.625" style="2" customWidth="1"/>
    <col min="15" max="16384" width="9.00390625" style="1" customWidth="1"/>
  </cols>
  <sheetData>
    <row r="1" spans="1:14" s="4" customFormat="1" ht="20.25" customHeight="1">
      <c r="A1" s="483" t="s">
        <v>8</v>
      </c>
      <c r="B1" s="483"/>
      <c r="C1" s="483"/>
      <c r="D1" s="483"/>
      <c r="E1" s="483" t="s">
        <v>12</v>
      </c>
      <c r="F1" s="483"/>
      <c r="G1" s="483"/>
      <c r="H1" s="483"/>
      <c r="I1" s="483"/>
      <c r="J1" s="483"/>
      <c r="K1" s="483"/>
      <c r="L1" s="483"/>
      <c r="M1" s="483"/>
      <c r="N1" s="483"/>
    </row>
    <row r="2" spans="1:14" s="4" customFormat="1" ht="20.25" customHeight="1">
      <c r="A2" s="483" t="s">
        <v>2950</v>
      </c>
      <c r="B2" s="483"/>
      <c r="C2" s="483"/>
      <c r="D2" s="483"/>
      <c r="E2" s="484" t="s">
        <v>418</v>
      </c>
      <c r="F2" s="484"/>
      <c r="G2" s="484"/>
      <c r="H2" s="484"/>
      <c r="I2" s="484"/>
      <c r="J2" s="484"/>
      <c r="K2" s="484"/>
      <c r="L2" s="484"/>
      <c r="M2" s="484"/>
      <c r="N2" s="484"/>
    </row>
    <row r="3" spans="1:14" s="4" customFormat="1" ht="7.5" customHeight="1">
      <c r="A3" s="490"/>
      <c r="B3" s="483"/>
      <c r="C3" s="483"/>
      <c r="D3" s="483"/>
      <c r="E3" s="10"/>
      <c r="F3" s="2"/>
      <c r="G3" s="60"/>
      <c r="H3" s="2"/>
      <c r="I3" s="2"/>
      <c r="L3" s="172"/>
      <c r="M3" s="466"/>
      <c r="N3" s="2"/>
    </row>
    <row r="4" spans="1:14" s="4" customFormat="1" ht="22.5" customHeight="1">
      <c r="A4" s="488" t="s">
        <v>2922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</row>
    <row r="5" spans="1:14" s="4" customFormat="1" ht="22.5" customHeight="1">
      <c r="A5" s="488" t="s">
        <v>2923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</row>
    <row r="6" spans="1:14" s="8" customFormat="1" ht="22.5" customHeight="1">
      <c r="A6" s="488" t="s">
        <v>1044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</row>
    <row r="7" spans="1:14" s="4" customFormat="1" ht="45" customHeight="1">
      <c r="A7" s="104" t="s">
        <v>9</v>
      </c>
      <c r="B7" s="16" t="s">
        <v>96</v>
      </c>
      <c r="C7" s="510" t="s">
        <v>10</v>
      </c>
      <c r="D7" s="510"/>
      <c r="E7" s="14" t="s">
        <v>7</v>
      </c>
      <c r="F7" s="14" t="s">
        <v>4</v>
      </c>
      <c r="G7" s="15" t="s">
        <v>18</v>
      </c>
      <c r="H7" s="14" t="s">
        <v>19</v>
      </c>
      <c r="I7" s="14" t="s">
        <v>20</v>
      </c>
      <c r="J7" s="16" t="s">
        <v>11</v>
      </c>
      <c r="K7" s="17" t="s">
        <v>95</v>
      </c>
      <c r="L7" s="173" t="s">
        <v>1045</v>
      </c>
      <c r="M7" s="17" t="s">
        <v>2615</v>
      </c>
      <c r="N7" s="14" t="s">
        <v>5</v>
      </c>
    </row>
    <row r="8" spans="1:14" s="183" customFormat="1" ht="16.5" customHeight="1">
      <c r="A8" s="327" t="s">
        <v>531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9"/>
      <c r="M8" s="467"/>
      <c r="N8" s="330"/>
    </row>
    <row r="9" spans="1:14" s="182" customFormat="1" ht="16.5" customHeight="1">
      <c r="A9" s="327" t="s">
        <v>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9"/>
      <c r="M9" s="467"/>
      <c r="N9" s="330"/>
    </row>
    <row r="10" spans="1:14" s="179" customFormat="1" ht="15" customHeight="1">
      <c r="A10" s="331">
        <v>1</v>
      </c>
      <c r="B10" s="339" t="s">
        <v>1100</v>
      </c>
      <c r="C10" s="340" t="s">
        <v>1101</v>
      </c>
      <c r="D10" s="341" t="s">
        <v>1102</v>
      </c>
      <c r="E10" s="342" t="s">
        <v>23</v>
      </c>
      <c r="F10" s="342" t="s">
        <v>2520</v>
      </c>
      <c r="G10" s="339" t="s">
        <v>144</v>
      </c>
      <c r="H10" s="342"/>
      <c r="I10" s="338">
        <v>134</v>
      </c>
      <c r="J10" s="343">
        <v>2.74</v>
      </c>
      <c r="K10" s="339" t="s">
        <v>24</v>
      </c>
      <c r="L10" s="344" t="str">
        <f>VLOOKUP(B10,'Hồ sơ CTSV'!$B$1:$C$1037,2,0)</f>
        <v>Thiếu CC</v>
      </c>
      <c r="M10" s="468"/>
      <c r="N10" s="337"/>
    </row>
    <row r="11" spans="1:14" s="179" customFormat="1" ht="15" customHeight="1">
      <c r="A11" s="338">
        <v>2</v>
      </c>
      <c r="B11" s="339" t="s">
        <v>1151</v>
      </c>
      <c r="C11" s="340" t="s">
        <v>40</v>
      </c>
      <c r="D11" s="341" t="s">
        <v>1152</v>
      </c>
      <c r="E11" s="342" t="s">
        <v>23</v>
      </c>
      <c r="F11" s="342" t="s">
        <v>2541</v>
      </c>
      <c r="G11" s="339" t="s">
        <v>144</v>
      </c>
      <c r="H11" s="342"/>
      <c r="I11" s="338">
        <v>134</v>
      </c>
      <c r="J11" s="343">
        <v>2.81</v>
      </c>
      <c r="K11" s="339" t="s">
        <v>24</v>
      </c>
      <c r="L11" s="344" t="str">
        <f>VLOOKUP(B11,'Hồ sơ CTSV'!$B$1:$C$1037,2,0)</f>
        <v>Thiếu CC</v>
      </c>
      <c r="M11" s="347"/>
      <c r="N11" s="345"/>
    </row>
    <row r="12" spans="1:14" s="179" customFormat="1" ht="15" customHeight="1">
      <c r="A12" s="338">
        <v>3</v>
      </c>
      <c r="B12" s="339" t="s">
        <v>1157</v>
      </c>
      <c r="C12" s="340" t="s">
        <v>1158</v>
      </c>
      <c r="D12" s="341" t="s">
        <v>79</v>
      </c>
      <c r="E12" s="342" t="s">
        <v>23</v>
      </c>
      <c r="F12" s="342" t="s">
        <v>872</v>
      </c>
      <c r="G12" s="339" t="s">
        <v>156</v>
      </c>
      <c r="H12" s="342"/>
      <c r="I12" s="338">
        <v>134</v>
      </c>
      <c r="J12" s="343">
        <v>3.02</v>
      </c>
      <c r="K12" s="339" t="s">
        <v>24</v>
      </c>
      <c r="L12" s="344" t="str">
        <f>VLOOKUP(B12,'Hồ sơ CTSV'!$B$1:$C$1037,2,0)</f>
        <v>hoãn xét TN</v>
      </c>
      <c r="M12" s="347"/>
      <c r="N12" s="345"/>
    </row>
    <row r="13" spans="1:14" s="179" customFormat="1" ht="15" customHeight="1">
      <c r="A13" s="338">
        <v>4</v>
      </c>
      <c r="B13" s="339" t="s">
        <v>1163</v>
      </c>
      <c r="C13" s="340" t="s">
        <v>1164</v>
      </c>
      <c r="D13" s="341" t="s">
        <v>80</v>
      </c>
      <c r="E13" s="342" t="s">
        <v>23</v>
      </c>
      <c r="F13" s="342" t="s">
        <v>2476</v>
      </c>
      <c r="G13" s="339" t="s">
        <v>161</v>
      </c>
      <c r="H13" s="342"/>
      <c r="I13" s="338">
        <v>134</v>
      </c>
      <c r="J13" s="343">
        <v>3.02</v>
      </c>
      <c r="K13" s="339" t="s">
        <v>24</v>
      </c>
      <c r="L13" s="344" t="str">
        <f>VLOOKUP(B13,'Hồ sơ CTSV'!$B$1:$C$1037,2,0)</f>
        <v>Thiếu CC</v>
      </c>
      <c r="M13" s="347"/>
      <c r="N13" s="345"/>
    </row>
    <row r="14" spans="1:14" s="179" customFormat="1" ht="15" customHeight="1">
      <c r="A14" s="338">
        <v>5</v>
      </c>
      <c r="B14" s="339" t="s">
        <v>1249</v>
      </c>
      <c r="C14" s="340" t="s">
        <v>178</v>
      </c>
      <c r="D14" s="341" t="s">
        <v>1250</v>
      </c>
      <c r="E14" s="342" t="s">
        <v>23</v>
      </c>
      <c r="F14" s="342" t="s">
        <v>2548</v>
      </c>
      <c r="G14" s="339" t="s">
        <v>144</v>
      </c>
      <c r="H14" s="342"/>
      <c r="I14" s="338">
        <v>134</v>
      </c>
      <c r="J14" s="343">
        <v>3.13</v>
      </c>
      <c r="K14" s="339" t="s">
        <v>24</v>
      </c>
      <c r="L14" s="344" t="str">
        <f>VLOOKUP(B14,'Hồ sơ CTSV'!$B$1:$C$1037,2,0)</f>
        <v>hoãn xét TN</v>
      </c>
      <c r="M14" s="347"/>
      <c r="N14" s="345"/>
    </row>
    <row r="15" spans="1:14" s="181" customFormat="1" ht="16.5" customHeight="1">
      <c r="A15" s="327" t="s">
        <v>230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9"/>
      <c r="M15" s="467"/>
      <c r="N15" s="330"/>
    </row>
    <row r="16" spans="1:14" s="179" customFormat="1" ht="15" customHeight="1">
      <c r="A16" s="331">
        <v>1</v>
      </c>
      <c r="B16" s="363" t="s">
        <v>1435</v>
      </c>
      <c r="C16" s="364" t="s">
        <v>1436</v>
      </c>
      <c r="D16" s="365" t="s">
        <v>25</v>
      </c>
      <c r="E16" s="366" t="s">
        <v>23</v>
      </c>
      <c r="F16" s="366" t="s">
        <v>866</v>
      </c>
      <c r="G16" s="363" t="s">
        <v>142</v>
      </c>
      <c r="H16" s="366"/>
      <c r="I16" s="367">
        <v>132</v>
      </c>
      <c r="J16" s="368">
        <v>2.5</v>
      </c>
      <c r="K16" s="363" t="s">
        <v>24</v>
      </c>
      <c r="L16" s="344">
        <f>VLOOKUP(B16,'Hồ sơ CTSV'!$B$1:$C$1037,2,0)</f>
        <v>0</v>
      </c>
      <c r="M16" s="334">
        <f>VLOOKUP(B16,'DS Nợ HP'!$B$2:$C$293,2,0)</f>
        <v>5250000</v>
      </c>
      <c r="N16" s="362"/>
    </row>
    <row r="17" spans="1:14" s="179" customFormat="1" ht="15" customHeight="1">
      <c r="A17" s="338">
        <v>2</v>
      </c>
      <c r="B17" s="363" t="s">
        <v>1437</v>
      </c>
      <c r="C17" s="364" t="s">
        <v>1438</v>
      </c>
      <c r="D17" s="365" t="s">
        <v>25</v>
      </c>
      <c r="E17" s="366" t="s">
        <v>23</v>
      </c>
      <c r="F17" s="366" t="s">
        <v>2318</v>
      </c>
      <c r="G17" s="363" t="s">
        <v>144</v>
      </c>
      <c r="H17" s="366"/>
      <c r="I17" s="367">
        <v>132</v>
      </c>
      <c r="J17" s="368">
        <v>2.47</v>
      </c>
      <c r="K17" s="363" t="s">
        <v>145</v>
      </c>
      <c r="L17" s="344" t="str">
        <f>VLOOKUP(B17,'Hồ sơ CTSV'!$B$1:$C$1037,2,0)</f>
        <v>hoãn xét TN</v>
      </c>
      <c r="M17" s="342"/>
      <c r="N17" s="369"/>
    </row>
    <row r="18" spans="1:14" s="179" customFormat="1" ht="15" customHeight="1">
      <c r="A18" s="338">
        <v>3</v>
      </c>
      <c r="B18" s="363" t="s">
        <v>1346</v>
      </c>
      <c r="C18" s="364" t="s">
        <v>1178</v>
      </c>
      <c r="D18" s="365" t="s">
        <v>25</v>
      </c>
      <c r="E18" s="366" t="s">
        <v>23</v>
      </c>
      <c r="F18" s="366" t="s">
        <v>2319</v>
      </c>
      <c r="G18" s="363" t="s">
        <v>144</v>
      </c>
      <c r="H18" s="366"/>
      <c r="I18" s="367">
        <v>132</v>
      </c>
      <c r="J18" s="368">
        <v>2.58</v>
      </c>
      <c r="K18" s="363" t="s">
        <v>24</v>
      </c>
      <c r="L18" s="344" t="str">
        <f>VLOOKUP(B18,'Hồ sơ CTSV'!$B$1:$C$1037,2,0)</f>
        <v>hoãn xét TN</v>
      </c>
      <c r="M18" s="342"/>
      <c r="N18" s="369"/>
    </row>
    <row r="19" spans="1:14" s="179" customFormat="1" ht="15" customHeight="1">
      <c r="A19" s="338">
        <v>4</v>
      </c>
      <c r="B19" s="363" t="s">
        <v>1522</v>
      </c>
      <c r="C19" s="364" t="s">
        <v>1523</v>
      </c>
      <c r="D19" s="365" t="s">
        <v>25</v>
      </c>
      <c r="E19" s="366" t="s">
        <v>23</v>
      </c>
      <c r="F19" s="366" t="s">
        <v>2320</v>
      </c>
      <c r="G19" s="363" t="s">
        <v>144</v>
      </c>
      <c r="H19" s="366"/>
      <c r="I19" s="367">
        <v>132</v>
      </c>
      <c r="J19" s="368">
        <v>2.3</v>
      </c>
      <c r="K19" s="363" t="s">
        <v>145</v>
      </c>
      <c r="L19" s="344" t="str">
        <f>VLOOKUP(B19,'Hồ sơ CTSV'!$B$1:$C$1037,2,0)</f>
        <v>hoãn xét TN</v>
      </c>
      <c r="M19" s="342"/>
      <c r="N19" s="369"/>
    </row>
    <row r="20" spans="1:14" s="179" customFormat="1" ht="15" customHeight="1">
      <c r="A20" s="338">
        <v>5</v>
      </c>
      <c r="B20" s="363" t="s">
        <v>1524</v>
      </c>
      <c r="C20" s="364" t="s">
        <v>1525</v>
      </c>
      <c r="D20" s="365" t="s">
        <v>28</v>
      </c>
      <c r="E20" s="366" t="s">
        <v>23</v>
      </c>
      <c r="F20" s="366" t="s">
        <v>2324</v>
      </c>
      <c r="G20" s="363" t="s">
        <v>144</v>
      </c>
      <c r="H20" s="366"/>
      <c r="I20" s="367">
        <v>132</v>
      </c>
      <c r="J20" s="368">
        <v>2.37</v>
      </c>
      <c r="K20" s="363" t="s">
        <v>145</v>
      </c>
      <c r="L20" s="344" t="str">
        <f>VLOOKUP(B20,'Hồ sơ CTSV'!$B$1:$C$1037,2,0)</f>
        <v>hoãn xét TN</v>
      </c>
      <c r="M20" s="342"/>
      <c r="N20" s="370"/>
    </row>
    <row r="21" spans="1:14" s="179" customFormat="1" ht="15" customHeight="1">
      <c r="A21" s="338">
        <v>6</v>
      </c>
      <c r="B21" s="363" t="s">
        <v>1707</v>
      </c>
      <c r="C21" s="364" t="s">
        <v>70</v>
      </c>
      <c r="D21" s="365" t="s">
        <v>149</v>
      </c>
      <c r="E21" s="366" t="s">
        <v>23</v>
      </c>
      <c r="F21" s="366" t="s">
        <v>2326</v>
      </c>
      <c r="G21" s="363" t="s">
        <v>161</v>
      </c>
      <c r="H21" s="366"/>
      <c r="I21" s="367">
        <v>132</v>
      </c>
      <c r="J21" s="368">
        <v>2.73</v>
      </c>
      <c r="K21" s="363" t="s">
        <v>24</v>
      </c>
      <c r="L21" s="344">
        <f>VLOOKUP(B21,'Hồ sơ CTSV'!$B$1:$C$1037,2,0)</f>
        <v>0</v>
      </c>
      <c r="M21" s="342">
        <f>VLOOKUP(B21,'DS Nợ HP'!$B$2:$C$293,2,0)</f>
        <v>4620000</v>
      </c>
      <c r="N21" s="369"/>
    </row>
    <row r="22" spans="1:14" s="179" customFormat="1" ht="15" customHeight="1">
      <c r="A22" s="338">
        <v>7</v>
      </c>
      <c r="B22" s="363" t="s">
        <v>1872</v>
      </c>
      <c r="C22" s="364" t="s">
        <v>1873</v>
      </c>
      <c r="D22" s="365" t="s">
        <v>276</v>
      </c>
      <c r="E22" s="366" t="s">
        <v>29</v>
      </c>
      <c r="F22" s="366" t="s">
        <v>2335</v>
      </c>
      <c r="G22" s="363" t="s">
        <v>141</v>
      </c>
      <c r="H22" s="366"/>
      <c r="I22" s="367">
        <v>132</v>
      </c>
      <c r="J22" s="368">
        <v>2.52</v>
      </c>
      <c r="K22" s="363" t="s">
        <v>24</v>
      </c>
      <c r="L22" s="344">
        <f>VLOOKUP(B22,'Hồ sơ CTSV'!$B$1:$C$1037,2,0)</f>
        <v>0</v>
      </c>
      <c r="M22" s="342">
        <f>VLOOKUP(B22,'DS Nợ HP'!$B$2:$C$293,2,0)</f>
        <v>2940000</v>
      </c>
      <c r="N22" s="369"/>
    </row>
    <row r="23" spans="1:14" s="179" customFormat="1" ht="15" customHeight="1">
      <c r="A23" s="338">
        <v>8</v>
      </c>
      <c r="B23" s="363" t="s">
        <v>1451</v>
      </c>
      <c r="C23" s="364" t="s">
        <v>44</v>
      </c>
      <c r="D23" s="365" t="s">
        <v>1452</v>
      </c>
      <c r="E23" s="366" t="s">
        <v>23</v>
      </c>
      <c r="F23" s="366" t="s">
        <v>2352</v>
      </c>
      <c r="G23" s="363" t="s">
        <v>144</v>
      </c>
      <c r="H23" s="366"/>
      <c r="I23" s="367">
        <v>132</v>
      </c>
      <c r="J23" s="368">
        <v>2.48</v>
      </c>
      <c r="K23" s="363" t="s">
        <v>145</v>
      </c>
      <c r="L23" s="460" t="str">
        <f>VLOOKUP(B23,'Hồ sơ CTSV'!$B$1:$C$1037,2,0)</f>
        <v>hoãn xét TN</v>
      </c>
      <c r="M23" s="342"/>
      <c r="N23" s="369"/>
    </row>
    <row r="24" spans="1:14" s="179" customFormat="1" ht="15" customHeight="1">
      <c r="A24" s="338">
        <v>9</v>
      </c>
      <c r="B24" s="363" t="s">
        <v>1628</v>
      </c>
      <c r="C24" s="364" t="s">
        <v>44</v>
      </c>
      <c r="D24" s="365" t="s">
        <v>38</v>
      </c>
      <c r="E24" s="366" t="s">
        <v>23</v>
      </c>
      <c r="F24" s="366" t="s">
        <v>667</v>
      </c>
      <c r="G24" s="363" t="s">
        <v>143</v>
      </c>
      <c r="H24" s="366"/>
      <c r="I24" s="367">
        <v>132</v>
      </c>
      <c r="J24" s="368">
        <v>2.48</v>
      </c>
      <c r="K24" s="363" t="s">
        <v>145</v>
      </c>
      <c r="L24" s="344" t="str">
        <f>VLOOKUP(B24,'Hồ sơ CTSV'!$B$1:$C$1037,2,0)</f>
        <v>hoãn xét TN</v>
      </c>
      <c r="M24" s="342"/>
      <c r="N24" s="369"/>
    </row>
    <row r="25" spans="1:14" s="179" customFormat="1" ht="15" customHeight="1">
      <c r="A25" s="338">
        <v>10</v>
      </c>
      <c r="B25" s="363" t="s">
        <v>1975</v>
      </c>
      <c r="C25" s="364" t="s">
        <v>1976</v>
      </c>
      <c r="D25" s="365" t="s">
        <v>43</v>
      </c>
      <c r="E25" s="366" t="s">
        <v>23</v>
      </c>
      <c r="F25" s="366" t="s">
        <v>2362</v>
      </c>
      <c r="G25" s="363" t="s">
        <v>144</v>
      </c>
      <c r="H25" s="366"/>
      <c r="I25" s="367">
        <v>132</v>
      </c>
      <c r="J25" s="368">
        <v>2.34</v>
      </c>
      <c r="K25" s="363" t="s">
        <v>145</v>
      </c>
      <c r="L25" s="344">
        <f>VLOOKUP(B25,'Hồ sơ CTSV'!$B$1:$C$1037,2,0)</f>
        <v>0</v>
      </c>
      <c r="M25" s="342">
        <f>VLOOKUP(B25,'DS Nợ HP'!$B$2:$C$293,2,0)</f>
        <v>1050000</v>
      </c>
      <c r="N25" s="369"/>
    </row>
    <row r="26" spans="1:14" s="179" customFormat="1" ht="15" customHeight="1">
      <c r="A26" s="338">
        <v>11</v>
      </c>
      <c r="B26" s="363" t="s">
        <v>1721</v>
      </c>
      <c r="C26" s="364" t="s">
        <v>1722</v>
      </c>
      <c r="D26" s="365" t="s">
        <v>42</v>
      </c>
      <c r="E26" s="366" t="s">
        <v>23</v>
      </c>
      <c r="F26" s="366" t="s">
        <v>625</v>
      </c>
      <c r="G26" s="363" t="s">
        <v>144</v>
      </c>
      <c r="H26" s="366"/>
      <c r="I26" s="367">
        <v>132</v>
      </c>
      <c r="J26" s="368">
        <v>2.89</v>
      </c>
      <c r="K26" s="363" t="s">
        <v>24</v>
      </c>
      <c r="L26" s="344" t="str">
        <f>VLOOKUP(B26,'Hồ sơ CTSV'!$B$1:$C$1037,2,0)</f>
        <v>Thiếu CC</v>
      </c>
      <c r="M26" s="342"/>
      <c r="N26" s="369"/>
    </row>
    <row r="27" spans="1:14" s="179" customFormat="1" ht="15" customHeight="1">
      <c r="A27" s="338">
        <v>12</v>
      </c>
      <c r="B27" s="363" t="s">
        <v>1631</v>
      </c>
      <c r="C27" s="364" t="s">
        <v>1632</v>
      </c>
      <c r="D27" s="365" t="s">
        <v>97</v>
      </c>
      <c r="E27" s="366" t="s">
        <v>29</v>
      </c>
      <c r="F27" s="366" t="s">
        <v>2366</v>
      </c>
      <c r="G27" s="363" t="s">
        <v>144</v>
      </c>
      <c r="H27" s="366"/>
      <c r="I27" s="367">
        <v>132</v>
      </c>
      <c r="J27" s="368">
        <v>2.79</v>
      </c>
      <c r="K27" s="363" t="s">
        <v>24</v>
      </c>
      <c r="L27" s="344" t="str">
        <f>VLOOKUP(B27,'Hồ sơ CTSV'!$B$1:$C$1037,2,0)</f>
        <v>hoãn xét TN</v>
      </c>
      <c r="M27" s="342"/>
      <c r="N27" s="369"/>
    </row>
    <row r="28" spans="1:14" s="179" customFormat="1" ht="15" customHeight="1">
      <c r="A28" s="338">
        <v>13</v>
      </c>
      <c r="B28" s="363" t="s">
        <v>1545</v>
      </c>
      <c r="C28" s="364" t="s">
        <v>1546</v>
      </c>
      <c r="D28" s="365" t="s">
        <v>233</v>
      </c>
      <c r="E28" s="366" t="s">
        <v>29</v>
      </c>
      <c r="F28" s="366" t="s">
        <v>2378</v>
      </c>
      <c r="G28" s="363" t="s">
        <v>161</v>
      </c>
      <c r="H28" s="366"/>
      <c r="I28" s="367">
        <v>132</v>
      </c>
      <c r="J28" s="368">
        <v>2.23</v>
      </c>
      <c r="K28" s="363" t="s">
        <v>145</v>
      </c>
      <c r="L28" s="344" t="str">
        <f>VLOOKUP(B28,'Hồ sơ CTSV'!$B$1:$C$1037,2,0)</f>
        <v>hoãn xét TN</v>
      </c>
      <c r="M28" s="342">
        <f>VLOOKUP(B28,'DS Nợ HP'!$B$2:$C$293,2,0)</f>
        <v>2940000</v>
      </c>
      <c r="N28" s="369"/>
    </row>
    <row r="29" spans="1:14" s="179" customFormat="1" ht="15" customHeight="1">
      <c r="A29" s="338">
        <v>14</v>
      </c>
      <c r="B29" s="363" t="s">
        <v>1549</v>
      </c>
      <c r="C29" s="364" t="s">
        <v>44</v>
      </c>
      <c r="D29" s="365" t="s">
        <v>1110</v>
      </c>
      <c r="E29" s="366" t="s">
        <v>23</v>
      </c>
      <c r="F29" s="366" t="s">
        <v>2385</v>
      </c>
      <c r="G29" s="363" t="s">
        <v>152</v>
      </c>
      <c r="H29" s="366"/>
      <c r="I29" s="367">
        <v>132</v>
      </c>
      <c r="J29" s="368">
        <v>2.45</v>
      </c>
      <c r="K29" s="363" t="s">
        <v>145</v>
      </c>
      <c r="L29" s="344" t="str">
        <f>VLOOKUP(B29,'Hồ sơ CTSV'!$B$1:$C$1037,2,0)</f>
        <v>hoãn xét TN</v>
      </c>
      <c r="M29" s="342"/>
      <c r="N29" s="369"/>
    </row>
    <row r="30" spans="1:14" s="179" customFormat="1" ht="15" customHeight="1">
      <c r="A30" s="338">
        <v>15</v>
      </c>
      <c r="B30" s="363" t="s">
        <v>1468</v>
      </c>
      <c r="C30" s="364" t="s">
        <v>179</v>
      </c>
      <c r="D30" s="365" t="s">
        <v>1469</v>
      </c>
      <c r="E30" s="366" t="s">
        <v>23</v>
      </c>
      <c r="F30" s="366" t="s">
        <v>2386</v>
      </c>
      <c r="G30" s="363" t="s">
        <v>144</v>
      </c>
      <c r="H30" s="366"/>
      <c r="I30" s="367">
        <v>132</v>
      </c>
      <c r="J30" s="368">
        <v>2.72</v>
      </c>
      <c r="K30" s="363" t="s">
        <v>24</v>
      </c>
      <c r="L30" s="344" t="str">
        <f>VLOOKUP(B30,'Hồ sơ CTSV'!$B$1:$C$1037,2,0)</f>
        <v>Thiếu CC</v>
      </c>
      <c r="M30" s="342"/>
      <c r="N30" s="369"/>
    </row>
    <row r="31" spans="1:14" s="179" customFormat="1" ht="15" customHeight="1">
      <c r="A31" s="338">
        <v>16</v>
      </c>
      <c r="B31" s="363" t="s">
        <v>1902</v>
      </c>
      <c r="C31" s="364" t="s">
        <v>1903</v>
      </c>
      <c r="D31" s="365" t="s">
        <v>184</v>
      </c>
      <c r="E31" s="366" t="s">
        <v>23</v>
      </c>
      <c r="F31" s="366" t="s">
        <v>2367</v>
      </c>
      <c r="G31" s="363" t="s">
        <v>142</v>
      </c>
      <c r="H31" s="366"/>
      <c r="I31" s="367">
        <v>132</v>
      </c>
      <c r="J31" s="368">
        <v>2.99</v>
      </c>
      <c r="K31" s="363" t="s">
        <v>24</v>
      </c>
      <c r="L31" s="344">
        <f>VLOOKUP(B31,'Hồ sơ CTSV'!$B$1:$C$1037,2,0)</f>
        <v>0</v>
      </c>
      <c r="M31" s="342">
        <f>VLOOKUP(B31,'DS Nợ HP'!$B$2:$C$293,2,0)</f>
        <v>2940000</v>
      </c>
      <c r="N31" s="369"/>
    </row>
    <row r="32" spans="1:14" s="179" customFormat="1" ht="15" customHeight="1">
      <c r="A32" s="338">
        <v>17</v>
      </c>
      <c r="B32" s="363" t="s">
        <v>1776</v>
      </c>
      <c r="C32" s="364" t="s">
        <v>1777</v>
      </c>
      <c r="D32" s="365" t="s">
        <v>1744</v>
      </c>
      <c r="E32" s="366" t="s">
        <v>29</v>
      </c>
      <c r="F32" s="371" t="s">
        <v>555</v>
      </c>
      <c r="G32" s="363" t="s">
        <v>144</v>
      </c>
      <c r="H32" s="366"/>
      <c r="I32" s="367">
        <v>132</v>
      </c>
      <c r="J32" s="368">
        <v>2.55</v>
      </c>
      <c r="K32" s="363" t="s">
        <v>24</v>
      </c>
      <c r="L32" s="344" t="str">
        <f>VLOOKUP(B32,'Hồ sơ CTSV'!$B$1:$C$1037,2,0)</f>
        <v>Thiếu CC</v>
      </c>
      <c r="M32" s="342"/>
      <c r="N32" s="369"/>
    </row>
    <row r="33" spans="1:14" s="179" customFormat="1" ht="15" customHeight="1">
      <c r="A33" s="338">
        <v>18</v>
      </c>
      <c r="B33" s="363" t="s">
        <v>2005</v>
      </c>
      <c r="C33" s="364" t="s">
        <v>93</v>
      </c>
      <c r="D33" s="365" t="s">
        <v>63</v>
      </c>
      <c r="E33" s="366" t="s">
        <v>23</v>
      </c>
      <c r="F33" s="366" t="s">
        <v>685</v>
      </c>
      <c r="G33" s="363" t="s">
        <v>142</v>
      </c>
      <c r="H33" s="366"/>
      <c r="I33" s="367">
        <v>132</v>
      </c>
      <c r="J33" s="368">
        <v>2.3</v>
      </c>
      <c r="K33" s="363" t="s">
        <v>145</v>
      </c>
      <c r="L33" s="344" t="str">
        <f>VLOOKUP(B33,'Hồ sơ CTSV'!$B$1:$C$1037,2,0)</f>
        <v>hoãn xét TN</v>
      </c>
      <c r="M33" s="342"/>
      <c r="N33" s="369"/>
    </row>
    <row r="34" spans="1:14" s="179" customFormat="1" ht="15" customHeight="1">
      <c r="A34" s="338">
        <v>19</v>
      </c>
      <c r="B34" s="363" t="s">
        <v>1832</v>
      </c>
      <c r="C34" s="364" t="s">
        <v>248</v>
      </c>
      <c r="D34" s="365" t="s">
        <v>63</v>
      </c>
      <c r="E34" s="366" t="s">
        <v>23</v>
      </c>
      <c r="F34" s="366" t="s">
        <v>2429</v>
      </c>
      <c r="G34" s="363" t="s">
        <v>144</v>
      </c>
      <c r="H34" s="366"/>
      <c r="I34" s="367">
        <v>132</v>
      </c>
      <c r="J34" s="368">
        <v>2.49</v>
      </c>
      <c r="K34" s="363" t="s">
        <v>145</v>
      </c>
      <c r="L34" s="344" t="str">
        <f>VLOOKUP(B34,'Hồ sơ CTSV'!$B$1:$C$1037,2,0)</f>
        <v>hoãn xét TN</v>
      </c>
      <c r="M34" s="342"/>
      <c r="N34" s="369"/>
    </row>
    <row r="35" spans="1:14" s="179" customFormat="1" ht="15" customHeight="1">
      <c r="A35" s="338">
        <v>20</v>
      </c>
      <c r="B35" s="363" t="s">
        <v>1914</v>
      </c>
      <c r="C35" s="364" t="s">
        <v>1915</v>
      </c>
      <c r="D35" s="365" t="s">
        <v>64</v>
      </c>
      <c r="E35" s="366" t="s">
        <v>23</v>
      </c>
      <c r="F35" s="366" t="s">
        <v>685</v>
      </c>
      <c r="G35" s="363" t="s">
        <v>144</v>
      </c>
      <c r="H35" s="366"/>
      <c r="I35" s="367">
        <v>132</v>
      </c>
      <c r="J35" s="368">
        <v>2.55</v>
      </c>
      <c r="K35" s="363" t="s">
        <v>24</v>
      </c>
      <c r="L35" s="344" t="str">
        <f>VLOOKUP(B35,'Hồ sơ CTSV'!$B$1:$C$1037,2,0)</f>
        <v>hoãn xét TN</v>
      </c>
      <c r="M35" s="342"/>
      <c r="N35" s="369"/>
    </row>
    <row r="36" spans="1:14" s="179" customFormat="1" ht="15" customHeight="1">
      <c r="A36" s="338">
        <v>21</v>
      </c>
      <c r="B36" s="363" t="s">
        <v>1576</v>
      </c>
      <c r="C36" s="364" t="s">
        <v>1252</v>
      </c>
      <c r="D36" s="365" t="s">
        <v>64</v>
      </c>
      <c r="E36" s="366" t="s">
        <v>23</v>
      </c>
      <c r="F36" s="366" t="s">
        <v>451</v>
      </c>
      <c r="G36" s="363" t="s">
        <v>141</v>
      </c>
      <c r="H36" s="366"/>
      <c r="I36" s="367">
        <v>132</v>
      </c>
      <c r="J36" s="368">
        <v>2.52</v>
      </c>
      <c r="K36" s="363" t="s">
        <v>24</v>
      </c>
      <c r="L36" s="344" t="str">
        <f>VLOOKUP(B36,'Hồ sơ CTSV'!$B$1:$C$1037,2,0)</f>
        <v>Thiếu CC</v>
      </c>
      <c r="M36" s="342"/>
      <c r="N36" s="369"/>
    </row>
    <row r="37" spans="1:14" s="179" customFormat="1" ht="15" customHeight="1">
      <c r="A37" s="338">
        <v>22</v>
      </c>
      <c r="B37" s="363" t="s">
        <v>1916</v>
      </c>
      <c r="C37" s="364" t="s">
        <v>40</v>
      </c>
      <c r="D37" s="365" t="s">
        <v>64</v>
      </c>
      <c r="E37" s="366" t="s">
        <v>23</v>
      </c>
      <c r="F37" s="366" t="s">
        <v>2439</v>
      </c>
      <c r="G37" s="363" t="s">
        <v>152</v>
      </c>
      <c r="H37" s="366"/>
      <c r="I37" s="367">
        <v>132</v>
      </c>
      <c r="J37" s="368">
        <v>2.94</v>
      </c>
      <c r="K37" s="363" t="s">
        <v>24</v>
      </c>
      <c r="L37" s="344" t="str">
        <f>VLOOKUP(B37,'Hồ sơ CTSV'!$B$1:$C$1037,2,0)</f>
        <v>hoãn xét TN</v>
      </c>
      <c r="M37" s="342"/>
      <c r="N37" s="369"/>
    </row>
    <row r="38" spans="1:14" s="179" customFormat="1" ht="15" customHeight="1">
      <c r="A38" s="338">
        <v>23</v>
      </c>
      <c r="B38" s="363" t="s">
        <v>1779</v>
      </c>
      <c r="C38" s="364" t="s">
        <v>1780</v>
      </c>
      <c r="D38" s="365" t="s">
        <v>66</v>
      </c>
      <c r="E38" s="366" t="s">
        <v>23</v>
      </c>
      <c r="F38" s="366" t="s">
        <v>2421</v>
      </c>
      <c r="G38" s="363" t="s">
        <v>2441</v>
      </c>
      <c r="H38" s="366"/>
      <c r="I38" s="367">
        <v>132</v>
      </c>
      <c r="J38" s="368">
        <v>3.08</v>
      </c>
      <c r="K38" s="363" t="s">
        <v>24</v>
      </c>
      <c r="L38" s="344" t="str">
        <f>VLOOKUP(B38,'Hồ sơ CTSV'!$B$1:$C$1037,2,0)</f>
        <v>hoãn xét TN</v>
      </c>
      <c r="M38" s="342"/>
      <c r="N38" s="369"/>
    </row>
    <row r="39" spans="1:14" s="179" customFormat="1" ht="15" customHeight="1">
      <c r="A39" s="338">
        <v>24</v>
      </c>
      <c r="B39" s="363" t="s">
        <v>2015</v>
      </c>
      <c r="C39" s="364" t="s">
        <v>2016</v>
      </c>
      <c r="D39" s="365" t="s">
        <v>66</v>
      </c>
      <c r="E39" s="366" t="s">
        <v>23</v>
      </c>
      <c r="F39" s="366" t="s">
        <v>2443</v>
      </c>
      <c r="G39" s="363" t="s">
        <v>144</v>
      </c>
      <c r="H39" s="366"/>
      <c r="I39" s="367">
        <v>132</v>
      </c>
      <c r="J39" s="368">
        <v>2.28</v>
      </c>
      <c r="K39" s="363" t="s">
        <v>145</v>
      </c>
      <c r="L39" s="344" t="str">
        <f>VLOOKUP(B39,'Hồ sơ CTSV'!$B$1:$C$1037,2,0)</f>
        <v>hoãn xét TN</v>
      </c>
      <c r="M39" s="342"/>
      <c r="N39" s="369"/>
    </row>
    <row r="40" spans="1:14" s="179" customFormat="1" ht="15" customHeight="1">
      <c r="A40" s="338">
        <v>25</v>
      </c>
      <c r="B40" s="363" t="s">
        <v>1919</v>
      </c>
      <c r="C40" s="364" t="s">
        <v>1920</v>
      </c>
      <c r="D40" s="365" t="s">
        <v>315</v>
      </c>
      <c r="E40" s="366" t="s">
        <v>29</v>
      </c>
      <c r="F40" s="366" t="s">
        <v>616</v>
      </c>
      <c r="G40" s="363" t="s">
        <v>144</v>
      </c>
      <c r="H40" s="366"/>
      <c r="I40" s="367">
        <v>132</v>
      </c>
      <c r="J40" s="368">
        <v>2.45</v>
      </c>
      <c r="K40" s="363" t="s">
        <v>145</v>
      </c>
      <c r="L40" s="344" t="str">
        <f>VLOOKUP(B40,'Hồ sơ CTSV'!$B$1:$C$1037,2,0)</f>
        <v>hoãn xét TN</v>
      </c>
      <c r="M40" s="342"/>
      <c r="N40" s="369"/>
    </row>
    <row r="41" spans="1:14" s="179" customFormat="1" ht="15" customHeight="1">
      <c r="A41" s="338">
        <v>26</v>
      </c>
      <c r="B41" s="363" t="s">
        <v>1762</v>
      </c>
      <c r="C41" s="364" t="s">
        <v>1763</v>
      </c>
      <c r="D41" s="365" t="s">
        <v>344</v>
      </c>
      <c r="E41" s="366" t="s">
        <v>29</v>
      </c>
      <c r="F41" s="366" t="s">
        <v>802</v>
      </c>
      <c r="G41" s="363" t="s">
        <v>144</v>
      </c>
      <c r="H41" s="366"/>
      <c r="I41" s="367">
        <v>132</v>
      </c>
      <c r="J41" s="368">
        <v>2.7</v>
      </c>
      <c r="K41" s="363" t="s">
        <v>24</v>
      </c>
      <c r="L41" s="344" t="str">
        <f>VLOOKUP(B41,'Hồ sơ CTSV'!$B$1:$C$1037,2,0)</f>
        <v>Thiếu CC</v>
      </c>
      <c r="M41" s="342"/>
      <c r="N41" s="369"/>
    </row>
    <row r="42" spans="1:14" s="179" customFormat="1" ht="15" customHeight="1">
      <c r="A42" s="338">
        <v>27</v>
      </c>
      <c r="B42" s="363" t="s">
        <v>1498</v>
      </c>
      <c r="C42" s="364" t="s">
        <v>164</v>
      </c>
      <c r="D42" s="365" t="s">
        <v>69</v>
      </c>
      <c r="E42" s="366" t="s">
        <v>23</v>
      </c>
      <c r="F42" s="366" t="s">
        <v>2454</v>
      </c>
      <c r="G42" s="363" t="s">
        <v>144</v>
      </c>
      <c r="H42" s="366"/>
      <c r="I42" s="367">
        <v>132</v>
      </c>
      <c r="J42" s="368">
        <v>2.45</v>
      </c>
      <c r="K42" s="363" t="s">
        <v>145</v>
      </c>
      <c r="L42" s="344" t="str">
        <f>VLOOKUP(B42,'Hồ sơ CTSV'!$B$1:$C$1037,2,0)</f>
        <v>hoãn xét TN</v>
      </c>
      <c r="M42" s="342"/>
      <c r="N42" s="369"/>
    </row>
    <row r="43" spans="1:14" s="179" customFormat="1" ht="15" customHeight="1">
      <c r="A43" s="338">
        <v>28</v>
      </c>
      <c r="B43" s="363" t="s">
        <v>1846</v>
      </c>
      <c r="C43" s="364" t="s">
        <v>1248</v>
      </c>
      <c r="D43" s="365" t="s">
        <v>71</v>
      </c>
      <c r="E43" s="366" t="s">
        <v>23</v>
      </c>
      <c r="F43" s="366" t="s">
        <v>2455</v>
      </c>
      <c r="G43" s="363" t="s">
        <v>144</v>
      </c>
      <c r="H43" s="366"/>
      <c r="I43" s="367">
        <v>132</v>
      </c>
      <c r="J43" s="368">
        <v>2.24</v>
      </c>
      <c r="K43" s="363" t="s">
        <v>145</v>
      </c>
      <c r="L43" s="344">
        <f>VLOOKUP(B43,'Hồ sơ CTSV'!$B$1:$C$1037,2,0)</f>
        <v>0</v>
      </c>
      <c r="M43" s="342">
        <f>VLOOKUP(B43,'DS Nợ HP'!$B$2:$C$293,2,0)</f>
        <v>1050000</v>
      </c>
      <c r="N43" s="369"/>
    </row>
    <row r="44" spans="1:14" s="179" customFormat="1" ht="15" customHeight="1">
      <c r="A44" s="338">
        <v>29</v>
      </c>
      <c r="B44" s="363" t="s">
        <v>1926</v>
      </c>
      <c r="C44" s="364" t="s">
        <v>1927</v>
      </c>
      <c r="D44" s="365" t="s">
        <v>76</v>
      </c>
      <c r="E44" s="366" t="s">
        <v>23</v>
      </c>
      <c r="F44" s="371" t="s">
        <v>2600</v>
      </c>
      <c r="G44" s="363" t="s">
        <v>144</v>
      </c>
      <c r="H44" s="366"/>
      <c r="I44" s="367">
        <v>132</v>
      </c>
      <c r="J44" s="368">
        <v>2.48</v>
      </c>
      <c r="K44" s="363" t="s">
        <v>145</v>
      </c>
      <c r="L44" s="344" t="str">
        <f>VLOOKUP(B44,'Hồ sơ CTSV'!$B$1:$C$1037,2,0)</f>
        <v>hoãn xét TN</v>
      </c>
      <c r="M44" s="342"/>
      <c r="N44" s="369"/>
    </row>
    <row r="45" spans="1:14" s="179" customFormat="1" ht="15" customHeight="1">
      <c r="A45" s="338">
        <v>30</v>
      </c>
      <c r="B45" s="363" t="s">
        <v>1411</v>
      </c>
      <c r="C45" s="364" t="s">
        <v>44</v>
      </c>
      <c r="D45" s="365" t="s">
        <v>76</v>
      </c>
      <c r="E45" s="366" t="s">
        <v>23</v>
      </c>
      <c r="F45" s="366" t="s">
        <v>2471</v>
      </c>
      <c r="G45" s="363" t="s">
        <v>144</v>
      </c>
      <c r="H45" s="366"/>
      <c r="I45" s="367">
        <v>132</v>
      </c>
      <c r="J45" s="368">
        <v>2.35</v>
      </c>
      <c r="K45" s="363" t="s">
        <v>145</v>
      </c>
      <c r="L45" s="344" t="str">
        <f>VLOOKUP(B45,'Hồ sơ CTSV'!$B$1:$C$1037,2,0)</f>
        <v>hoãn xét TN</v>
      </c>
      <c r="M45" s="342"/>
      <c r="N45" s="369"/>
    </row>
    <row r="46" spans="1:14" s="179" customFormat="1" ht="15" customHeight="1">
      <c r="A46" s="338">
        <v>31</v>
      </c>
      <c r="B46" s="363" t="s">
        <v>2026</v>
      </c>
      <c r="C46" s="364" t="s">
        <v>164</v>
      </c>
      <c r="D46" s="365" t="s">
        <v>74</v>
      </c>
      <c r="E46" s="366" t="s">
        <v>23</v>
      </c>
      <c r="F46" s="366" t="s">
        <v>2406</v>
      </c>
      <c r="G46" s="363" t="s">
        <v>144</v>
      </c>
      <c r="H46" s="366"/>
      <c r="I46" s="367">
        <v>132</v>
      </c>
      <c r="J46" s="368">
        <v>2.63</v>
      </c>
      <c r="K46" s="363" t="s">
        <v>24</v>
      </c>
      <c r="L46" s="344" t="str">
        <f>VLOOKUP(B46,'Hồ sơ CTSV'!$B$1:$C$1037,2,0)</f>
        <v>hoãn xét TN</v>
      </c>
      <c r="M46" s="342">
        <f>VLOOKUP(B46,'DS Nợ HP'!$B$2:$C$293,2,0)</f>
        <v>2940000</v>
      </c>
      <c r="N46" s="369"/>
    </row>
    <row r="47" spans="1:14" s="179" customFormat="1" ht="15" customHeight="1">
      <c r="A47" s="338">
        <v>32</v>
      </c>
      <c r="B47" s="363" t="s">
        <v>1508</v>
      </c>
      <c r="C47" s="364" t="s">
        <v>1509</v>
      </c>
      <c r="D47" s="365" t="s">
        <v>79</v>
      </c>
      <c r="E47" s="366" t="s">
        <v>23</v>
      </c>
      <c r="F47" s="366" t="s">
        <v>2476</v>
      </c>
      <c r="G47" s="363" t="s">
        <v>144</v>
      </c>
      <c r="H47" s="366"/>
      <c r="I47" s="367">
        <v>132</v>
      </c>
      <c r="J47" s="368">
        <v>2.63</v>
      </c>
      <c r="K47" s="363" t="s">
        <v>24</v>
      </c>
      <c r="L47" s="344" t="str">
        <f>VLOOKUP(B47,'Hồ sơ CTSV'!$B$1:$C$1037,2,0)</f>
        <v>hoãn xét TN</v>
      </c>
      <c r="M47" s="342"/>
      <c r="N47" s="369"/>
    </row>
    <row r="48" spans="1:14" s="181" customFormat="1" ht="16.5" customHeight="1">
      <c r="A48" s="327" t="s">
        <v>124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329"/>
      <c r="M48" s="467"/>
      <c r="N48" s="330"/>
    </row>
    <row r="49" spans="1:14" s="179" customFormat="1" ht="15" customHeight="1">
      <c r="A49" s="331">
        <v>1</v>
      </c>
      <c r="B49" s="339" t="s">
        <v>744</v>
      </c>
      <c r="C49" s="340" t="s">
        <v>294</v>
      </c>
      <c r="D49" s="341" t="s">
        <v>72</v>
      </c>
      <c r="E49" s="342" t="s">
        <v>23</v>
      </c>
      <c r="F49" s="342" t="s">
        <v>373</v>
      </c>
      <c r="G49" s="339" t="s">
        <v>144</v>
      </c>
      <c r="H49" s="342"/>
      <c r="I49" s="338">
        <v>134</v>
      </c>
      <c r="J49" s="343">
        <v>2.51</v>
      </c>
      <c r="K49" s="339" t="s">
        <v>24</v>
      </c>
      <c r="L49" s="344" t="str">
        <f>VLOOKUP(B49,'Hồ sơ CTSV'!$B$1:$C$1037,2,0)</f>
        <v>Thiếu CC</v>
      </c>
      <c r="M49" s="468"/>
      <c r="N49" s="337"/>
    </row>
    <row r="50" spans="1:14" s="179" customFormat="1" ht="15" customHeight="1">
      <c r="A50" s="338">
        <v>2</v>
      </c>
      <c r="B50" s="339" t="s">
        <v>745</v>
      </c>
      <c r="C50" s="340" t="s">
        <v>746</v>
      </c>
      <c r="D50" s="341" t="s">
        <v>79</v>
      </c>
      <c r="E50" s="342" t="s">
        <v>23</v>
      </c>
      <c r="F50" s="342" t="s">
        <v>747</v>
      </c>
      <c r="G50" s="339" t="s">
        <v>144</v>
      </c>
      <c r="H50" s="342"/>
      <c r="I50" s="338">
        <v>134</v>
      </c>
      <c r="J50" s="343">
        <v>2.76</v>
      </c>
      <c r="K50" s="339" t="s">
        <v>24</v>
      </c>
      <c r="L50" s="344" t="str">
        <f>VLOOKUP(B50,'Hồ sơ CTSV'!$B$1:$C$1037,2,0)</f>
        <v>Thiếu CC</v>
      </c>
      <c r="M50" s="347"/>
      <c r="N50" s="345"/>
    </row>
    <row r="51" spans="1:14" s="181" customFormat="1" ht="16.5" customHeight="1">
      <c r="A51" s="327" t="s">
        <v>231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9"/>
      <c r="M51" s="467"/>
      <c r="N51" s="330"/>
    </row>
    <row r="52" spans="1:14" s="179" customFormat="1" ht="15" customHeight="1">
      <c r="A52" s="381">
        <v>1</v>
      </c>
      <c r="B52" s="339" t="s">
        <v>588</v>
      </c>
      <c r="C52" s="340" t="s">
        <v>589</v>
      </c>
      <c r="D52" s="341" t="s">
        <v>35</v>
      </c>
      <c r="E52" s="342" t="s">
        <v>23</v>
      </c>
      <c r="F52" s="342" t="s">
        <v>590</v>
      </c>
      <c r="G52" s="339" t="s">
        <v>144</v>
      </c>
      <c r="H52" s="342"/>
      <c r="I52" s="338">
        <v>132</v>
      </c>
      <c r="J52" s="343">
        <v>2.88</v>
      </c>
      <c r="K52" s="339" t="s">
        <v>24</v>
      </c>
      <c r="L52" s="344" t="str">
        <f>VLOOKUP(B52,'Hồ sơ CTSV'!$B$1:$C$1037,2,0)</f>
        <v>hoãn xét TN</v>
      </c>
      <c r="M52" s="469"/>
      <c r="N52" s="369"/>
    </row>
    <row r="53" spans="1:14" s="181" customFormat="1" ht="16.5" customHeight="1">
      <c r="A53" s="327" t="s">
        <v>232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9"/>
      <c r="M53" s="467"/>
      <c r="N53" s="330"/>
    </row>
    <row r="54" spans="1:14" s="179" customFormat="1" ht="15" customHeight="1">
      <c r="A54" s="352">
        <v>1</v>
      </c>
      <c r="B54" s="348" t="s">
        <v>780</v>
      </c>
      <c r="C54" s="349" t="s">
        <v>88</v>
      </c>
      <c r="D54" s="350" t="s">
        <v>341</v>
      </c>
      <c r="E54" s="351" t="s">
        <v>23</v>
      </c>
      <c r="F54" s="351" t="s">
        <v>781</v>
      </c>
      <c r="G54" s="348" t="s">
        <v>143</v>
      </c>
      <c r="H54" s="351"/>
      <c r="I54" s="352">
        <v>134</v>
      </c>
      <c r="J54" s="353">
        <v>2.99</v>
      </c>
      <c r="K54" s="348" t="s">
        <v>24</v>
      </c>
      <c r="L54" s="354" t="str">
        <f>VLOOKUP(B54,'Hồ sơ CTSV'!$B$1:$C$1037,2,0)</f>
        <v>Thiếu CC</v>
      </c>
      <c r="M54" s="469"/>
      <c r="N54" s="355"/>
    </row>
    <row r="55" spans="1:14" s="181" customFormat="1" ht="16.5" customHeight="1">
      <c r="A55" s="327" t="s">
        <v>236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9"/>
      <c r="M55" s="467"/>
      <c r="N55" s="330"/>
    </row>
    <row r="56" spans="1:14" s="179" customFormat="1" ht="15" customHeight="1">
      <c r="A56" s="391">
        <v>1</v>
      </c>
      <c r="B56" s="392" t="s">
        <v>808</v>
      </c>
      <c r="C56" s="393" t="s">
        <v>809</v>
      </c>
      <c r="D56" s="394" t="s">
        <v>42</v>
      </c>
      <c r="E56" s="395" t="s">
        <v>23</v>
      </c>
      <c r="F56" s="395" t="s">
        <v>330</v>
      </c>
      <c r="G56" s="392" t="s">
        <v>144</v>
      </c>
      <c r="H56" s="395"/>
      <c r="I56" s="396">
        <v>132</v>
      </c>
      <c r="J56" s="397">
        <v>3.04</v>
      </c>
      <c r="K56" s="392" t="s">
        <v>24</v>
      </c>
      <c r="L56" s="398">
        <f>VLOOKUP(B56,'Hồ sơ CTSV'!$B$1:$C$1037,2,0)</f>
        <v>0</v>
      </c>
      <c r="M56" s="334">
        <f>VLOOKUP(B56,'DS Nợ HP'!$B$2:$C$293,2,0)</f>
        <v>2520000</v>
      </c>
      <c r="N56" s="399"/>
    </row>
    <row r="57" spans="1:14" s="179" customFormat="1" ht="15" customHeight="1">
      <c r="A57" s="391">
        <v>2</v>
      </c>
      <c r="B57" s="392" t="s">
        <v>828</v>
      </c>
      <c r="C57" s="393" t="s">
        <v>348</v>
      </c>
      <c r="D57" s="394" t="s">
        <v>97</v>
      </c>
      <c r="E57" s="395" t="s">
        <v>23</v>
      </c>
      <c r="F57" s="395" t="s">
        <v>352</v>
      </c>
      <c r="G57" s="392" t="s">
        <v>156</v>
      </c>
      <c r="H57" s="395"/>
      <c r="I57" s="396">
        <v>132</v>
      </c>
      <c r="J57" s="397">
        <v>2.86</v>
      </c>
      <c r="K57" s="392" t="s">
        <v>24</v>
      </c>
      <c r="L57" s="398" t="str">
        <f>VLOOKUP(B57,'Hồ sơ CTSV'!$B$1:$C$1037,2,0)</f>
        <v>Thiếu CC</v>
      </c>
      <c r="M57" s="342"/>
      <c r="N57" s="399"/>
    </row>
    <row r="58" spans="1:14" s="179" customFormat="1" ht="15" customHeight="1">
      <c r="A58" s="391">
        <v>3</v>
      </c>
      <c r="B58" s="392" t="s">
        <v>829</v>
      </c>
      <c r="C58" s="393" t="s">
        <v>36</v>
      </c>
      <c r="D58" s="394" t="s">
        <v>167</v>
      </c>
      <c r="E58" s="395" t="s">
        <v>23</v>
      </c>
      <c r="F58" s="395" t="s">
        <v>830</v>
      </c>
      <c r="G58" s="392" t="s">
        <v>142</v>
      </c>
      <c r="H58" s="395"/>
      <c r="I58" s="396">
        <v>132</v>
      </c>
      <c r="J58" s="397">
        <v>3.74</v>
      </c>
      <c r="K58" s="392" t="s">
        <v>46</v>
      </c>
      <c r="L58" s="398" t="str">
        <f>VLOOKUP(B58,'Hồ sơ CTSV'!$B$1:$C$1037,2,0)</f>
        <v>hoãn xét TN</v>
      </c>
      <c r="M58" s="342"/>
      <c r="N58" s="399"/>
    </row>
    <row r="59" spans="1:14" s="179" customFormat="1" ht="15" customHeight="1">
      <c r="A59" s="391">
        <v>4</v>
      </c>
      <c r="B59" s="392" t="s">
        <v>950</v>
      </c>
      <c r="C59" s="393" t="s">
        <v>951</v>
      </c>
      <c r="D59" s="394" t="s">
        <v>200</v>
      </c>
      <c r="E59" s="395" t="s">
        <v>23</v>
      </c>
      <c r="F59" s="395" t="s">
        <v>952</v>
      </c>
      <c r="G59" s="392" t="s">
        <v>144</v>
      </c>
      <c r="H59" s="395"/>
      <c r="I59" s="396">
        <v>132</v>
      </c>
      <c r="J59" s="397">
        <v>2.73</v>
      </c>
      <c r="K59" s="392" t="s">
        <v>24</v>
      </c>
      <c r="L59" s="398">
        <f>VLOOKUP(B59,'Hồ sơ CTSV'!$B$1:$C$1037,2,0)</f>
        <v>0</v>
      </c>
      <c r="M59" s="351">
        <f>VLOOKUP(B59,'DS Nợ HP'!$B$2:$C$293,2,0)</f>
        <v>3150000</v>
      </c>
      <c r="N59" s="399"/>
    </row>
    <row r="60" spans="1:14" s="181" customFormat="1" ht="16.5" customHeight="1">
      <c r="A60" s="327" t="s">
        <v>257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9"/>
      <c r="M60" s="467"/>
      <c r="N60" s="330"/>
    </row>
    <row r="61" spans="1:14" s="179" customFormat="1" ht="15" customHeight="1">
      <c r="A61" s="338">
        <v>1</v>
      </c>
      <c r="B61" s="339" t="s">
        <v>2291</v>
      </c>
      <c r="C61" s="340" t="s">
        <v>2292</v>
      </c>
      <c r="D61" s="341" t="s">
        <v>276</v>
      </c>
      <c r="E61" s="342" t="s">
        <v>29</v>
      </c>
      <c r="F61" s="346" t="s">
        <v>2588</v>
      </c>
      <c r="G61" s="339" t="s">
        <v>142</v>
      </c>
      <c r="H61" s="342"/>
      <c r="I61" s="338">
        <v>132</v>
      </c>
      <c r="J61" s="343">
        <v>2.61</v>
      </c>
      <c r="K61" s="339" t="s">
        <v>24</v>
      </c>
      <c r="L61" s="344">
        <f>VLOOKUP(B61,'Hồ sơ CTSV'!$B$1:$C$1037,2,0)</f>
        <v>0</v>
      </c>
      <c r="M61" s="334">
        <f>VLOOKUP(B61,'DS Nợ HP'!$B$2:$C$293,2,0)</f>
        <v>1050000</v>
      </c>
      <c r="N61" s="369"/>
    </row>
    <row r="62" spans="1:14" s="179" customFormat="1" ht="15" customHeight="1">
      <c r="A62" s="338">
        <v>2</v>
      </c>
      <c r="B62" s="339" t="s">
        <v>2103</v>
      </c>
      <c r="C62" s="340" t="s">
        <v>2032</v>
      </c>
      <c r="D62" s="341" t="s">
        <v>209</v>
      </c>
      <c r="E62" s="342" t="s">
        <v>23</v>
      </c>
      <c r="F62" s="342" t="s">
        <v>2469</v>
      </c>
      <c r="G62" s="339" t="s">
        <v>143</v>
      </c>
      <c r="H62" s="342"/>
      <c r="I62" s="338">
        <v>132</v>
      </c>
      <c r="J62" s="343">
        <v>2.95</v>
      </c>
      <c r="K62" s="339" t="s">
        <v>24</v>
      </c>
      <c r="L62" s="344">
        <f>VLOOKUP(B62,'Hồ sơ CTSV'!$B$1:$C$1037,2,0)</f>
        <v>0</v>
      </c>
      <c r="M62" s="342">
        <f>VLOOKUP(B62,'DS Nợ HP'!$B$2:$C$293,2,0)</f>
        <v>1050000</v>
      </c>
      <c r="N62" s="369"/>
    </row>
    <row r="63" spans="1:14" s="179" customFormat="1" ht="15" customHeight="1">
      <c r="A63" s="338">
        <v>3</v>
      </c>
      <c r="B63" s="339" t="s">
        <v>2293</v>
      </c>
      <c r="C63" s="340" t="s">
        <v>2192</v>
      </c>
      <c r="D63" s="341" t="s">
        <v>53</v>
      </c>
      <c r="E63" s="342" t="s">
        <v>23</v>
      </c>
      <c r="F63" s="342" t="s">
        <v>2496</v>
      </c>
      <c r="G63" s="339" t="s">
        <v>152</v>
      </c>
      <c r="H63" s="342"/>
      <c r="I63" s="338">
        <v>132</v>
      </c>
      <c r="J63" s="343">
        <v>3.01</v>
      </c>
      <c r="K63" s="339" t="s">
        <v>24</v>
      </c>
      <c r="L63" s="344">
        <f>VLOOKUP(B63,'Hồ sơ CTSV'!$B$1:$C$1037,2,0)</f>
        <v>0</v>
      </c>
      <c r="M63" s="342">
        <f>VLOOKUP(B63,'DS Nợ HP'!$B$2:$C$293,2,0)</f>
        <v>1050000</v>
      </c>
      <c r="N63" s="369"/>
    </row>
    <row r="64" spans="1:14" s="179" customFormat="1" ht="15" customHeight="1">
      <c r="A64" s="338">
        <v>4</v>
      </c>
      <c r="B64" s="339" t="s">
        <v>2207</v>
      </c>
      <c r="C64" s="340" t="s">
        <v>804</v>
      </c>
      <c r="D64" s="341" t="s">
        <v>71</v>
      </c>
      <c r="E64" s="342" t="s">
        <v>23</v>
      </c>
      <c r="F64" s="342" t="s">
        <v>2414</v>
      </c>
      <c r="G64" s="339" t="s">
        <v>144</v>
      </c>
      <c r="H64" s="342"/>
      <c r="I64" s="338">
        <v>132</v>
      </c>
      <c r="J64" s="343">
        <v>2.48</v>
      </c>
      <c r="K64" s="339" t="s">
        <v>145</v>
      </c>
      <c r="L64" s="344" t="str">
        <f>VLOOKUP(B64,'Hồ sơ CTSV'!$B$1:$C$1037,2,0)</f>
        <v>hoãn xét TN</v>
      </c>
      <c r="M64" s="342"/>
      <c r="N64" s="372"/>
    </row>
    <row r="65" spans="1:14" s="179" customFormat="1" ht="15" customHeight="1">
      <c r="A65" s="338">
        <v>5</v>
      </c>
      <c r="B65" s="339" t="s">
        <v>2136</v>
      </c>
      <c r="C65" s="340" t="s">
        <v>2137</v>
      </c>
      <c r="D65" s="341" t="s">
        <v>1941</v>
      </c>
      <c r="E65" s="342" t="s">
        <v>29</v>
      </c>
      <c r="F65" s="342" t="s">
        <v>2329</v>
      </c>
      <c r="G65" s="339" t="s">
        <v>142</v>
      </c>
      <c r="H65" s="342"/>
      <c r="I65" s="338">
        <v>132</v>
      </c>
      <c r="J65" s="343">
        <v>2.4</v>
      </c>
      <c r="K65" s="339" t="s">
        <v>145</v>
      </c>
      <c r="L65" s="344">
        <f>VLOOKUP(B65,'Hồ sơ CTSV'!$B$1:$C$1037,2,0)</f>
        <v>0</v>
      </c>
      <c r="M65" s="351">
        <f>VLOOKUP(B65,'DS Nợ HP'!$B$2:$C$293,2,0)</f>
        <v>2520000</v>
      </c>
      <c r="N65" s="372"/>
    </row>
    <row r="66" spans="1:14" s="181" customFormat="1" ht="16.5" customHeight="1">
      <c r="A66" s="327" t="s">
        <v>3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9"/>
      <c r="M66" s="467"/>
      <c r="N66" s="330"/>
    </row>
    <row r="67" spans="1:14" s="179" customFormat="1" ht="15" customHeight="1">
      <c r="A67" s="338">
        <v>1</v>
      </c>
      <c r="B67" s="339" t="s">
        <v>966</v>
      </c>
      <c r="C67" s="340" t="s">
        <v>967</v>
      </c>
      <c r="D67" s="341" t="s">
        <v>34</v>
      </c>
      <c r="E67" s="342" t="s">
        <v>29</v>
      </c>
      <c r="F67" s="342" t="s">
        <v>685</v>
      </c>
      <c r="G67" s="339" t="s">
        <v>144</v>
      </c>
      <c r="H67" s="342"/>
      <c r="I67" s="338">
        <v>140</v>
      </c>
      <c r="J67" s="343">
        <v>3.09</v>
      </c>
      <c r="K67" s="339" t="s">
        <v>24</v>
      </c>
      <c r="L67" s="411">
        <f>VLOOKUP(B67,'Hồ sơ CTSV'!$B$1:$C$1037,2,0)</f>
        <v>0</v>
      </c>
      <c r="M67" s="334">
        <f>VLOOKUP(B67,'DS Nợ HP'!$B$2:$C$293,2,0)</f>
        <v>5250000</v>
      </c>
      <c r="N67" s="345"/>
    </row>
    <row r="68" spans="1:14" s="179" customFormat="1" ht="15" customHeight="1">
      <c r="A68" s="338">
        <v>2</v>
      </c>
      <c r="B68" s="339" t="s">
        <v>976</v>
      </c>
      <c r="C68" s="340" t="s">
        <v>39</v>
      </c>
      <c r="D68" s="341" t="s">
        <v>38</v>
      </c>
      <c r="E68" s="342" t="s">
        <v>23</v>
      </c>
      <c r="F68" s="342" t="s">
        <v>977</v>
      </c>
      <c r="G68" s="339" t="s">
        <v>156</v>
      </c>
      <c r="H68" s="342"/>
      <c r="I68" s="338">
        <v>140</v>
      </c>
      <c r="J68" s="343">
        <v>2.79</v>
      </c>
      <c r="K68" s="339" t="s">
        <v>24</v>
      </c>
      <c r="L68" s="411">
        <f>VLOOKUP(B68,'Hồ sơ CTSV'!$B$1:$C$1037,2,0)</f>
        <v>0</v>
      </c>
      <c r="M68" s="342">
        <f>VLOOKUP(B68,'DS Nợ HP'!$B$2:$C$293,2,0)</f>
        <v>7140000</v>
      </c>
      <c r="N68" s="345"/>
    </row>
    <row r="69" spans="1:14" s="179" customFormat="1" ht="15" customHeight="1">
      <c r="A69" s="338">
        <v>3</v>
      </c>
      <c r="B69" s="339" t="s">
        <v>979</v>
      </c>
      <c r="C69" s="340" t="s">
        <v>980</v>
      </c>
      <c r="D69" s="341" t="s">
        <v>43</v>
      </c>
      <c r="E69" s="342" t="s">
        <v>23</v>
      </c>
      <c r="F69" s="342" t="s">
        <v>981</v>
      </c>
      <c r="G69" s="339" t="s">
        <v>256</v>
      </c>
      <c r="H69" s="342"/>
      <c r="I69" s="338">
        <v>140</v>
      </c>
      <c r="J69" s="343">
        <v>2.94</v>
      </c>
      <c r="K69" s="339" t="s">
        <v>24</v>
      </c>
      <c r="L69" s="411" t="str">
        <f>VLOOKUP(B69,'Hồ sơ CTSV'!$B$1:$C$1037,2,0)</f>
        <v>Thiếu CC</v>
      </c>
      <c r="M69" s="351"/>
      <c r="N69" s="345"/>
    </row>
    <row r="70" spans="1:14" s="181" customFormat="1" ht="16.5" customHeight="1">
      <c r="A70" s="327" t="s">
        <v>2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9"/>
      <c r="M70" s="467"/>
      <c r="N70" s="330"/>
    </row>
    <row r="71" spans="1:14" s="179" customFormat="1" ht="15" customHeight="1">
      <c r="A71" s="338">
        <v>1</v>
      </c>
      <c r="B71" s="339" t="s">
        <v>647</v>
      </c>
      <c r="C71" s="340" t="s">
        <v>648</v>
      </c>
      <c r="D71" s="341" t="s">
        <v>38</v>
      </c>
      <c r="E71" s="342" t="s">
        <v>23</v>
      </c>
      <c r="F71" s="342" t="s">
        <v>649</v>
      </c>
      <c r="G71" s="339" t="s">
        <v>144</v>
      </c>
      <c r="H71" s="342"/>
      <c r="I71" s="338">
        <v>138</v>
      </c>
      <c r="J71" s="343">
        <v>2.72</v>
      </c>
      <c r="K71" s="339" t="s">
        <v>24</v>
      </c>
      <c r="L71" s="344" t="str">
        <f>VLOOKUP(B71,'Hồ sơ CTSV'!$B$1:$C$1037,2,0)</f>
        <v>hoãn xét TN</v>
      </c>
      <c r="M71" s="334"/>
      <c r="N71" s="415"/>
    </row>
    <row r="72" spans="1:14" s="179" customFormat="1" ht="15" customHeight="1">
      <c r="A72" s="338">
        <v>2</v>
      </c>
      <c r="B72" s="339" t="s">
        <v>2302</v>
      </c>
      <c r="C72" s="340" t="s">
        <v>2303</v>
      </c>
      <c r="D72" s="341" t="s">
        <v>53</v>
      </c>
      <c r="E72" s="342" t="s">
        <v>23</v>
      </c>
      <c r="F72" s="346" t="s">
        <v>2483</v>
      </c>
      <c r="G72" s="339" t="s">
        <v>144</v>
      </c>
      <c r="H72" s="342"/>
      <c r="I72" s="338">
        <v>138</v>
      </c>
      <c r="J72" s="343">
        <v>2.54</v>
      </c>
      <c r="K72" s="339" t="s">
        <v>24</v>
      </c>
      <c r="L72" s="344" t="str">
        <f>VLOOKUP(B72,'Hồ sơ CTSV'!$B$1:$C$1037,2,0)</f>
        <v>hoãn xét TN</v>
      </c>
      <c r="M72" s="342"/>
      <c r="N72" s="415"/>
    </row>
    <row r="73" spans="1:14" s="179" customFormat="1" ht="15" customHeight="1">
      <c r="A73" s="338">
        <v>3</v>
      </c>
      <c r="B73" s="339" t="s">
        <v>663</v>
      </c>
      <c r="C73" s="340" t="s">
        <v>664</v>
      </c>
      <c r="D73" s="341" t="s">
        <v>183</v>
      </c>
      <c r="E73" s="342" t="s">
        <v>23</v>
      </c>
      <c r="F73" s="342" t="s">
        <v>637</v>
      </c>
      <c r="G73" s="339" t="s">
        <v>144</v>
      </c>
      <c r="H73" s="342"/>
      <c r="I73" s="338">
        <v>138</v>
      </c>
      <c r="J73" s="343">
        <v>2.43</v>
      </c>
      <c r="K73" s="339" t="s">
        <v>145</v>
      </c>
      <c r="L73" s="344" t="str">
        <f>VLOOKUP(B73,'Hồ sơ CTSV'!$B$1:$C$1037,2,0)</f>
        <v>hoãn xét TN</v>
      </c>
      <c r="M73" s="342"/>
      <c r="N73" s="415"/>
    </row>
    <row r="74" spans="1:14" s="179" customFormat="1" ht="15" customHeight="1">
      <c r="A74" s="338">
        <v>4</v>
      </c>
      <c r="B74" s="339" t="s">
        <v>665</v>
      </c>
      <c r="C74" s="340" t="s">
        <v>666</v>
      </c>
      <c r="D74" s="341" t="s">
        <v>183</v>
      </c>
      <c r="E74" s="342" t="s">
        <v>23</v>
      </c>
      <c r="F74" s="342" t="s">
        <v>667</v>
      </c>
      <c r="G74" s="339" t="s">
        <v>210</v>
      </c>
      <c r="H74" s="342"/>
      <c r="I74" s="338">
        <v>138</v>
      </c>
      <c r="J74" s="343">
        <v>2.25</v>
      </c>
      <c r="K74" s="339" t="s">
        <v>145</v>
      </c>
      <c r="L74" s="344" t="str">
        <f>VLOOKUP(B74,'Hồ sơ CTSV'!$B$1:$C$1037,2,0)</f>
        <v>hoãn xét TN</v>
      </c>
      <c r="M74" s="342"/>
      <c r="N74" s="416"/>
    </row>
    <row r="75" spans="1:14" s="179" customFormat="1" ht="15" customHeight="1">
      <c r="A75" s="338">
        <v>5</v>
      </c>
      <c r="B75" s="339" t="s">
        <v>680</v>
      </c>
      <c r="C75" s="340" t="s">
        <v>681</v>
      </c>
      <c r="D75" s="341" t="s">
        <v>69</v>
      </c>
      <c r="E75" s="342" t="s">
        <v>23</v>
      </c>
      <c r="F75" s="342" t="s">
        <v>682</v>
      </c>
      <c r="G75" s="339" t="s">
        <v>144</v>
      </c>
      <c r="H75" s="342"/>
      <c r="I75" s="338">
        <v>138</v>
      </c>
      <c r="J75" s="343">
        <v>2.31</v>
      </c>
      <c r="K75" s="339" t="s">
        <v>145</v>
      </c>
      <c r="L75" s="344" t="str">
        <f>VLOOKUP(B75,'Hồ sơ CTSV'!$B$1:$C$1037,2,0)</f>
        <v>Thiếu CC</v>
      </c>
      <c r="M75" s="342"/>
      <c r="N75" s="415"/>
    </row>
    <row r="76" spans="1:14" s="179" customFormat="1" ht="15" customHeight="1">
      <c r="A76" s="338">
        <v>6</v>
      </c>
      <c r="B76" s="339" t="s">
        <v>2307</v>
      </c>
      <c r="C76" s="340" t="s">
        <v>2918</v>
      </c>
      <c r="D76" s="341" t="s">
        <v>81</v>
      </c>
      <c r="E76" s="342" t="s">
        <v>23</v>
      </c>
      <c r="F76" s="346" t="s">
        <v>2344</v>
      </c>
      <c r="G76" s="339" t="s">
        <v>144</v>
      </c>
      <c r="H76" s="342"/>
      <c r="I76" s="338">
        <v>138</v>
      </c>
      <c r="J76" s="343">
        <v>2.42</v>
      </c>
      <c r="K76" s="339" t="s">
        <v>145</v>
      </c>
      <c r="L76" s="344" t="str">
        <f>VLOOKUP(B76,'Hồ sơ CTSV'!$B$1:$C$1037,2,0)</f>
        <v>hoãn xét TN</v>
      </c>
      <c r="M76" s="342"/>
      <c r="N76" s="415"/>
    </row>
    <row r="77" spans="1:14" s="179" customFormat="1" ht="15" customHeight="1">
      <c r="A77" s="338">
        <v>7</v>
      </c>
      <c r="B77" s="339" t="s">
        <v>695</v>
      </c>
      <c r="C77" s="340" t="s">
        <v>696</v>
      </c>
      <c r="D77" s="341" t="s">
        <v>79</v>
      </c>
      <c r="E77" s="342" t="s">
        <v>23</v>
      </c>
      <c r="F77" s="342" t="s">
        <v>697</v>
      </c>
      <c r="G77" s="339" t="s">
        <v>144</v>
      </c>
      <c r="H77" s="342"/>
      <c r="I77" s="338">
        <v>138</v>
      </c>
      <c r="J77" s="343">
        <v>2.88</v>
      </c>
      <c r="K77" s="339" t="s">
        <v>24</v>
      </c>
      <c r="L77" s="344" t="str">
        <f>VLOOKUP(B77,'Hồ sơ CTSV'!$B$1:$C$1037,2,0)</f>
        <v>hoãn xét TN</v>
      </c>
      <c r="M77" s="351"/>
      <c r="N77" s="415"/>
    </row>
    <row r="78" spans="1:14" s="181" customFormat="1" ht="16.5" customHeight="1">
      <c r="A78" s="418" t="s">
        <v>1</v>
      </c>
      <c r="B78" s="419"/>
      <c r="C78" s="419"/>
      <c r="D78" s="419"/>
      <c r="E78" s="419"/>
      <c r="F78" s="419"/>
      <c r="G78" s="419"/>
      <c r="H78" s="419"/>
      <c r="I78" s="419"/>
      <c r="J78" s="419"/>
      <c r="K78" s="419"/>
      <c r="L78" s="329"/>
      <c r="M78" s="467"/>
      <c r="N78" s="330"/>
    </row>
    <row r="79" spans="1:14" s="181" customFormat="1" ht="16.5" customHeight="1">
      <c r="A79" s="418" t="s">
        <v>533</v>
      </c>
      <c r="B79" s="419"/>
      <c r="C79" s="419"/>
      <c r="D79" s="419"/>
      <c r="E79" s="419"/>
      <c r="F79" s="419"/>
      <c r="G79" s="419"/>
      <c r="H79" s="419"/>
      <c r="I79" s="419"/>
      <c r="J79" s="419"/>
      <c r="K79" s="419"/>
      <c r="L79" s="329"/>
      <c r="M79" s="467"/>
      <c r="N79" s="330"/>
    </row>
    <row r="80" spans="1:14" s="179" customFormat="1" ht="15" customHeight="1">
      <c r="A80" s="331">
        <v>1</v>
      </c>
      <c r="B80" s="332" t="s">
        <v>381</v>
      </c>
      <c r="C80" s="312" t="s">
        <v>382</v>
      </c>
      <c r="D80" s="333" t="s">
        <v>25</v>
      </c>
      <c r="E80" s="334" t="s">
        <v>23</v>
      </c>
      <c r="F80" s="334" t="s">
        <v>291</v>
      </c>
      <c r="G80" s="332" t="s">
        <v>143</v>
      </c>
      <c r="H80" s="334"/>
      <c r="I80" s="331">
        <v>134</v>
      </c>
      <c r="J80" s="335">
        <v>2.43</v>
      </c>
      <c r="K80" s="332" t="s">
        <v>145</v>
      </c>
      <c r="L80" s="336" t="str">
        <f>VLOOKUP(B80,'Hồ sơ CTSV'!$B$1:$C$1037,2,0)</f>
        <v>Thiếu hồ sơ</v>
      </c>
      <c r="M80" s="334"/>
      <c r="N80" s="421"/>
    </row>
    <row r="81" spans="1:14" s="179" customFormat="1" ht="15" customHeight="1">
      <c r="A81" s="338">
        <v>2</v>
      </c>
      <c r="B81" s="339" t="s">
        <v>383</v>
      </c>
      <c r="C81" s="340" t="s">
        <v>384</v>
      </c>
      <c r="D81" s="341" t="s">
        <v>370</v>
      </c>
      <c r="E81" s="342" t="s">
        <v>29</v>
      </c>
      <c r="F81" s="342" t="s">
        <v>385</v>
      </c>
      <c r="G81" s="339" t="s">
        <v>144</v>
      </c>
      <c r="H81" s="342"/>
      <c r="I81" s="338">
        <v>134</v>
      </c>
      <c r="J81" s="343">
        <v>2.52</v>
      </c>
      <c r="K81" s="339" t="s">
        <v>24</v>
      </c>
      <c r="L81" s="344" t="s">
        <v>105</v>
      </c>
      <c r="M81" s="342"/>
      <c r="N81" s="422"/>
    </row>
    <row r="82" spans="1:14" s="179" customFormat="1" ht="15" customHeight="1">
      <c r="A82" s="338">
        <v>3</v>
      </c>
      <c r="B82" s="339" t="s">
        <v>1260</v>
      </c>
      <c r="C82" s="340" t="s">
        <v>44</v>
      </c>
      <c r="D82" s="341" t="s">
        <v>45</v>
      </c>
      <c r="E82" s="342" t="s">
        <v>23</v>
      </c>
      <c r="F82" s="346" t="s">
        <v>2601</v>
      </c>
      <c r="G82" s="339" t="s">
        <v>141</v>
      </c>
      <c r="H82" s="342"/>
      <c r="I82" s="338">
        <v>134</v>
      </c>
      <c r="J82" s="343">
        <v>2.76</v>
      </c>
      <c r="K82" s="339" t="s">
        <v>24</v>
      </c>
      <c r="L82" s="344" t="str">
        <f>VLOOKUP(B82,'Hồ sơ CTSV'!$B$1:$C$1037,2,0)</f>
        <v>hoãn xét TN</v>
      </c>
      <c r="M82" s="342"/>
      <c r="N82" s="423"/>
    </row>
    <row r="83" spans="1:14" s="179" customFormat="1" ht="15" customHeight="1">
      <c r="A83" s="338">
        <v>4</v>
      </c>
      <c r="B83" s="339" t="s">
        <v>386</v>
      </c>
      <c r="C83" s="340" t="s">
        <v>387</v>
      </c>
      <c r="D83" s="341" t="s">
        <v>45</v>
      </c>
      <c r="E83" s="342" t="s">
        <v>23</v>
      </c>
      <c r="F83" s="342" t="s">
        <v>388</v>
      </c>
      <c r="G83" s="339" t="s">
        <v>161</v>
      </c>
      <c r="H83" s="342"/>
      <c r="I83" s="338">
        <v>134</v>
      </c>
      <c r="J83" s="343">
        <v>2.07</v>
      </c>
      <c r="K83" s="339" t="s">
        <v>145</v>
      </c>
      <c r="L83" s="344" t="s">
        <v>105</v>
      </c>
      <c r="M83" s="342"/>
      <c r="N83" s="423"/>
    </row>
    <row r="84" spans="1:14" s="179" customFormat="1" ht="15" customHeight="1">
      <c r="A84" s="338">
        <v>5</v>
      </c>
      <c r="B84" s="339" t="s">
        <v>389</v>
      </c>
      <c r="C84" s="340" t="s">
        <v>390</v>
      </c>
      <c r="D84" s="341" t="s">
        <v>233</v>
      </c>
      <c r="E84" s="342" t="s">
        <v>29</v>
      </c>
      <c r="F84" s="342" t="s">
        <v>286</v>
      </c>
      <c r="G84" s="339" t="s">
        <v>144</v>
      </c>
      <c r="H84" s="342"/>
      <c r="I84" s="338">
        <v>134</v>
      </c>
      <c r="J84" s="343">
        <v>2.47</v>
      </c>
      <c r="K84" s="339" t="s">
        <v>145</v>
      </c>
      <c r="L84" s="344" t="s">
        <v>105</v>
      </c>
      <c r="M84" s="342"/>
      <c r="N84" s="423"/>
    </row>
    <row r="85" spans="1:14" s="179" customFormat="1" ht="15" customHeight="1">
      <c r="A85" s="338">
        <v>6</v>
      </c>
      <c r="B85" s="339" t="s">
        <v>287</v>
      </c>
      <c r="C85" s="340" t="s">
        <v>288</v>
      </c>
      <c r="D85" s="341" t="s">
        <v>50</v>
      </c>
      <c r="E85" s="342" t="s">
        <v>23</v>
      </c>
      <c r="F85" s="342" t="s">
        <v>284</v>
      </c>
      <c r="G85" s="339" t="s">
        <v>144</v>
      </c>
      <c r="H85" s="342"/>
      <c r="I85" s="338">
        <v>134</v>
      </c>
      <c r="J85" s="343">
        <v>2.89</v>
      </c>
      <c r="K85" s="339" t="s">
        <v>24</v>
      </c>
      <c r="L85" s="344" t="s">
        <v>105</v>
      </c>
      <c r="M85" s="342"/>
      <c r="N85" s="423"/>
    </row>
    <row r="86" spans="1:14" s="179" customFormat="1" ht="15" customHeight="1">
      <c r="A86" s="338">
        <v>7</v>
      </c>
      <c r="B86" s="339" t="s">
        <v>397</v>
      </c>
      <c r="C86" s="340" t="s">
        <v>398</v>
      </c>
      <c r="D86" s="341" t="s">
        <v>55</v>
      </c>
      <c r="E86" s="342" t="s">
        <v>23</v>
      </c>
      <c r="F86" s="342" t="s">
        <v>299</v>
      </c>
      <c r="G86" s="339" t="s">
        <v>142</v>
      </c>
      <c r="H86" s="342"/>
      <c r="I86" s="338">
        <v>134</v>
      </c>
      <c r="J86" s="343">
        <v>2.34</v>
      </c>
      <c r="K86" s="339" t="s">
        <v>145</v>
      </c>
      <c r="L86" s="344" t="s">
        <v>105</v>
      </c>
      <c r="M86" s="342"/>
      <c r="N86" s="423"/>
    </row>
    <row r="87" spans="1:14" s="179" customFormat="1" ht="15" customHeight="1">
      <c r="A87" s="338">
        <v>8</v>
      </c>
      <c r="B87" s="339" t="s">
        <v>1057</v>
      </c>
      <c r="C87" s="340" t="s">
        <v>212</v>
      </c>
      <c r="D87" s="341" t="s">
        <v>186</v>
      </c>
      <c r="E87" s="342" t="s">
        <v>23</v>
      </c>
      <c r="F87" s="342" t="s">
        <v>2497</v>
      </c>
      <c r="G87" s="339" t="s">
        <v>144</v>
      </c>
      <c r="H87" s="342"/>
      <c r="I87" s="338">
        <v>134</v>
      </c>
      <c r="J87" s="343">
        <v>2.43</v>
      </c>
      <c r="K87" s="339" t="s">
        <v>145</v>
      </c>
      <c r="L87" s="425">
        <f>VLOOKUP(B87,'Hồ sơ CTSV'!$B$1:$C$1037,2,0)</f>
        <v>0</v>
      </c>
      <c r="M87" s="342">
        <f>VLOOKUP(B87,'DS Nợ HP'!$B$2:$C$293,2,0)</f>
        <v>420000</v>
      </c>
      <c r="N87" s="423"/>
    </row>
    <row r="88" spans="1:14" s="179" customFormat="1" ht="15" customHeight="1">
      <c r="A88" s="338">
        <v>9</v>
      </c>
      <c r="B88" s="339" t="s">
        <v>401</v>
      </c>
      <c r="C88" s="340" t="s">
        <v>221</v>
      </c>
      <c r="D88" s="341" t="s">
        <v>250</v>
      </c>
      <c r="E88" s="342" t="s">
        <v>29</v>
      </c>
      <c r="F88" s="342" t="s">
        <v>313</v>
      </c>
      <c r="G88" s="339" t="s">
        <v>144</v>
      </c>
      <c r="H88" s="342"/>
      <c r="I88" s="338">
        <v>134</v>
      </c>
      <c r="J88" s="343">
        <v>2.29</v>
      </c>
      <c r="K88" s="339" t="s">
        <v>145</v>
      </c>
      <c r="L88" s="344" t="s">
        <v>105</v>
      </c>
      <c r="M88" s="342"/>
      <c r="N88" s="423"/>
    </row>
    <row r="89" spans="1:14" s="179" customFormat="1" ht="15" customHeight="1">
      <c r="A89" s="338">
        <v>10</v>
      </c>
      <c r="B89" s="339" t="s">
        <v>402</v>
      </c>
      <c r="C89" s="340" t="s">
        <v>254</v>
      </c>
      <c r="D89" s="341" t="s">
        <v>403</v>
      </c>
      <c r="E89" s="342" t="s">
        <v>23</v>
      </c>
      <c r="F89" s="342" t="s">
        <v>314</v>
      </c>
      <c r="G89" s="339" t="s">
        <v>161</v>
      </c>
      <c r="H89" s="342"/>
      <c r="I89" s="338">
        <v>134</v>
      </c>
      <c r="J89" s="343">
        <v>2.72</v>
      </c>
      <c r="K89" s="339" t="s">
        <v>24</v>
      </c>
      <c r="L89" s="344" t="s">
        <v>105</v>
      </c>
      <c r="M89" s="342"/>
      <c r="N89" s="423"/>
    </row>
    <row r="90" spans="1:14" s="179" customFormat="1" ht="15" customHeight="1">
      <c r="A90" s="338">
        <v>11</v>
      </c>
      <c r="B90" s="339" t="s">
        <v>409</v>
      </c>
      <c r="C90" s="340" t="s">
        <v>278</v>
      </c>
      <c r="D90" s="341" t="s">
        <v>75</v>
      </c>
      <c r="E90" s="342" t="s">
        <v>23</v>
      </c>
      <c r="F90" s="342" t="s">
        <v>410</v>
      </c>
      <c r="G90" s="339" t="s">
        <v>144</v>
      </c>
      <c r="H90" s="342"/>
      <c r="I90" s="338">
        <v>134</v>
      </c>
      <c r="J90" s="343">
        <v>2.4</v>
      </c>
      <c r="K90" s="339" t="s">
        <v>145</v>
      </c>
      <c r="L90" s="344" t="s">
        <v>105</v>
      </c>
      <c r="M90" s="342"/>
      <c r="N90" s="423"/>
    </row>
    <row r="91" spans="1:14" s="179" customFormat="1" ht="15" customHeight="1">
      <c r="A91" s="338">
        <v>12</v>
      </c>
      <c r="B91" s="339" t="s">
        <v>411</v>
      </c>
      <c r="C91" s="340" t="s">
        <v>166</v>
      </c>
      <c r="D91" s="341" t="s">
        <v>219</v>
      </c>
      <c r="E91" s="342" t="s">
        <v>23</v>
      </c>
      <c r="F91" s="342" t="s">
        <v>318</v>
      </c>
      <c r="G91" s="339" t="s">
        <v>141</v>
      </c>
      <c r="H91" s="342"/>
      <c r="I91" s="338">
        <v>134</v>
      </c>
      <c r="J91" s="343">
        <v>2.44</v>
      </c>
      <c r="K91" s="339" t="s">
        <v>145</v>
      </c>
      <c r="L91" s="344" t="s">
        <v>105</v>
      </c>
      <c r="M91" s="342">
        <f>VLOOKUP(B91,'DS Nợ HP'!$B$2:$C$293,2,0)</f>
        <v>1365000</v>
      </c>
      <c r="N91" s="423"/>
    </row>
    <row r="92" spans="1:14" s="179" customFormat="1" ht="15" customHeight="1">
      <c r="A92" s="338">
        <v>13</v>
      </c>
      <c r="B92" s="339" t="s">
        <v>412</v>
      </c>
      <c r="C92" s="340" t="s">
        <v>321</v>
      </c>
      <c r="D92" s="341" t="s">
        <v>79</v>
      </c>
      <c r="E92" s="342" t="s">
        <v>23</v>
      </c>
      <c r="F92" s="342" t="s">
        <v>319</v>
      </c>
      <c r="G92" s="339" t="s">
        <v>156</v>
      </c>
      <c r="H92" s="342"/>
      <c r="I92" s="338">
        <v>134</v>
      </c>
      <c r="J92" s="343">
        <v>2.58</v>
      </c>
      <c r="K92" s="339" t="s">
        <v>24</v>
      </c>
      <c r="L92" s="344" t="s">
        <v>105</v>
      </c>
      <c r="M92" s="342"/>
      <c r="N92" s="423"/>
    </row>
    <row r="93" spans="1:14" s="179" customFormat="1" ht="15" customHeight="1">
      <c r="A93" s="338">
        <v>14</v>
      </c>
      <c r="B93" s="339" t="s">
        <v>413</v>
      </c>
      <c r="C93" s="340" t="s">
        <v>414</v>
      </c>
      <c r="D93" s="341" t="s">
        <v>222</v>
      </c>
      <c r="E93" s="342" t="s">
        <v>29</v>
      </c>
      <c r="F93" s="342" t="s">
        <v>282</v>
      </c>
      <c r="G93" s="339" t="s">
        <v>144</v>
      </c>
      <c r="H93" s="342"/>
      <c r="I93" s="338">
        <v>134</v>
      </c>
      <c r="J93" s="343">
        <v>3.01</v>
      </c>
      <c r="K93" s="339" t="s">
        <v>24</v>
      </c>
      <c r="L93" s="344" t="s">
        <v>105</v>
      </c>
      <c r="M93" s="342"/>
      <c r="N93" s="423"/>
    </row>
    <row r="94" spans="1:14" s="179" customFormat="1" ht="15" customHeight="1">
      <c r="A94" s="338">
        <v>15</v>
      </c>
      <c r="B94" s="348" t="s">
        <v>1058</v>
      </c>
      <c r="C94" s="349" t="s">
        <v>1059</v>
      </c>
      <c r="D94" s="350" t="s">
        <v>1060</v>
      </c>
      <c r="E94" s="351" t="s">
        <v>23</v>
      </c>
      <c r="F94" s="351" t="s">
        <v>2499</v>
      </c>
      <c r="G94" s="348" t="s">
        <v>156</v>
      </c>
      <c r="H94" s="351"/>
      <c r="I94" s="352">
        <v>134</v>
      </c>
      <c r="J94" s="353">
        <v>2.54</v>
      </c>
      <c r="K94" s="348" t="s">
        <v>24</v>
      </c>
      <c r="L94" s="433">
        <f>VLOOKUP(B94,'Hồ sơ CTSV'!$B$1:$C$1037,2,0)</f>
        <v>0</v>
      </c>
      <c r="M94" s="351">
        <f>VLOOKUP(B94,'DS Nợ HP'!$B$2:$C$293,2,0)</f>
        <v>420000</v>
      </c>
      <c r="N94" s="434"/>
    </row>
    <row r="95" spans="1:14" s="181" customFormat="1" ht="16.5" customHeight="1">
      <c r="A95" s="418" t="s">
        <v>536</v>
      </c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329"/>
      <c r="M95" s="467"/>
      <c r="N95" s="330"/>
    </row>
    <row r="96" spans="1:14" s="179" customFormat="1" ht="15" customHeight="1">
      <c r="A96" s="331">
        <v>1</v>
      </c>
      <c r="B96" s="332" t="s">
        <v>420</v>
      </c>
      <c r="C96" s="312" t="s">
        <v>421</v>
      </c>
      <c r="D96" s="333" t="s">
        <v>22</v>
      </c>
      <c r="E96" s="334" t="s">
        <v>23</v>
      </c>
      <c r="F96" s="334" t="s">
        <v>325</v>
      </c>
      <c r="G96" s="332" t="s">
        <v>144</v>
      </c>
      <c r="H96" s="334"/>
      <c r="I96" s="331">
        <v>132</v>
      </c>
      <c r="J96" s="335">
        <v>2.17</v>
      </c>
      <c r="K96" s="332" t="s">
        <v>145</v>
      </c>
      <c r="L96" s="344" t="s">
        <v>105</v>
      </c>
      <c r="M96" s="334">
        <f>VLOOKUP(B96,'DS Nợ HP'!$B$2:$C$293,2,0)</f>
        <v>2340000</v>
      </c>
      <c r="N96" s="435"/>
    </row>
    <row r="97" spans="1:14" s="179" customFormat="1" ht="15" customHeight="1">
      <c r="A97" s="338">
        <v>2</v>
      </c>
      <c r="B97" s="339" t="s">
        <v>2313</v>
      </c>
      <c r="C97" s="340" t="s">
        <v>2314</v>
      </c>
      <c r="D97" s="341" t="s">
        <v>85</v>
      </c>
      <c r="E97" s="342" t="s">
        <v>23</v>
      </c>
      <c r="F97" s="342" t="s">
        <v>2315</v>
      </c>
      <c r="G97" s="339" t="s">
        <v>144</v>
      </c>
      <c r="H97" s="342"/>
      <c r="I97" s="338">
        <v>132</v>
      </c>
      <c r="J97" s="343">
        <v>2.31</v>
      </c>
      <c r="K97" s="339" t="s">
        <v>145</v>
      </c>
      <c r="L97" s="344" t="s">
        <v>105</v>
      </c>
      <c r="M97" s="342"/>
      <c r="N97" s="422"/>
    </row>
    <row r="98" spans="1:14" s="179" customFormat="1" ht="15" customHeight="1">
      <c r="A98" s="338">
        <v>3</v>
      </c>
      <c r="B98" s="339" t="s">
        <v>422</v>
      </c>
      <c r="C98" s="340" t="s">
        <v>423</v>
      </c>
      <c r="D98" s="341" t="s">
        <v>149</v>
      </c>
      <c r="E98" s="342" t="s">
        <v>23</v>
      </c>
      <c r="F98" s="342" t="s">
        <v>362</v>
      </c>
      <c r="G98" s="339" t="s">
        <v>144</v>
      </c>
      <c r="H98" s="342"/>
      <c r="I98" s="338">
        <v>132</v>
      </c>
      <c r="J98" s="343">
        <v>2.55</v>
      </c>
      <c r="K98" s="339" t="s">
        <v>24</v>
      </c>
      <c r="L98" s="344" t="s">
        <v>105</v>
      </c>
      <c r="M98" s="342"/>
      <c r="N98" s="422"/>
    </row>
    <row r="99" spans="1:14" s="179" customFormat="1" ht="15" customHeight="1">
      <c r="A99" s="338">
        <v>4</v>
      </c>
      <c r="B99" s="339" t="s">
        <v>2332</v>
      </c>
      <c r="C99" s="340" t="s">
        <v>65</v>
      </c>
      <c r="D99" s="341" t="s">
        <v>1266</v>
      </c>
      <c r="E99" s="342" t="s">
        <v>23</v>
      </c>
      <c r="F99" s="342" t="s">
        <v>2333</v>
      </c>
      <c r="G99" s="339" t="s">
        <v>144</v>
      </c>
      <c r="H99" s="342"/>
      <c r="I99" s="338">
        <v>132</v>
      </c>
      <c r="J99" s="343">
        <v>2.12</v>
      </c>
      <c r="K99" s="339" t="s">
        <v>145</v>
      </c>
      <c r="L99" s="344" t="s">
        <v>105</v>
      </c>
      <c r="M99" s="342">
        <f>VLOOKUP(B99,'DS Nợ HP'!$B$2:$C$293,2,0)</f>
        <v>630000</v>
      </c>
      <c r="N99" s="422"/>
    </row>
    <row r="100" spans="1:14" s="179" customFormat="1" ht="15" customHeight="1">
      <c r="A100" s="338">
        <v>5</v>
      </c>
      <c r="B100" s="339" t="s">
        <v>424</v>
      </c>
      <c r="C100" s="340" t="s">
        <v>327</v>
      </c>
      <c r="D100" s="341" t="s">
        <v>425</v>
      </c>
      <c r="E100" s="342" t="s">
        <v>23</v>
      </c>
      <c r="F100" s="342" t="s">
        <v>426</v>
      </c>
      <c r="G100" s="339" t="s">
        <v>161</v>
      </c>
      <c r="H100" s="342"/>
      <c r="I100" s="338">
        <v>132</v>
      </c>
      <c r="J100" s="343">
        <v>2.15</v>
      </c>
      <c r="K100" s="339" t="s">
        <v>145</v>
      </c>
      <c r="L100" s="344" t="str">
        <f>VLOOKUP(B100,'Hồ sơ CTSV'!$B$1:$C$1037,2,0)</f>
        <v>Thiếu hồ sơ</v>
      </c>
      <c r="M100" s="342"/>
      <c r="N100" s="422"/>
    </row>
    <row r="101" spans="1:14" s="179" customFormat="1" ht="15" customHeight="1">
      <c r="A101" s="338">
        <v>6</v>
      </c>
      <c r="B101" s="339" t="s">
        <v>429</v>
      </c>
      <c r="C101" s="340" t="s">
        <v>211</v>
      </c>
      <c r="D101" s="341" t="s">
        <v>58</v>
      </c>
      <c r="E101" s="342" t="s">
        <v>23</v>
      </c>
      <c r="F101" s="342" t="s">
        <v>307</v>
      </c>
      <c r="G101" s="339" t="s">
        <v>144</v>
      </c>
      <c r="H101" s="342"/>
      <c r="I101" s="338">
        <v>132</v>
      </c>
      <c r="J101" s="343">
        <v>2.49</v>
      </c>
      <c r="K101" s="339" t="s">
        <v>145</v>
      </c>
      <c r="L101" s="344" t="s">
        <v>105</v>
      </c>
      <c r="M101" s="342"/>
      <c r="N101" s="422"/>
    </row>
    <row r="102" spans="1:14" s="179" customFormat="1" ht="15" customHeight="1">
      <c r="A102" s="338">
        <v>7</v>
      </c>
      <c r="B102" s="339" t="s">
        <v>438</v>
      </c>
      <c r="C102" s="340" t="s">
        <v>439</v>
      </c>
      <c r="D102" s="341" t="s">
        <v>68</v>
      </c>
      <c r="E102" s="342" t="s">
        <v>23</v>
      </c>
      <c r="F102" s="342" t="s">
        <v>342</v>
      </c>
      <c r="G102" s="339" t="s">
        <v>144</v>
      </c>
      <c r="H102" s="342"/>
      <c r="I102" s="338">
        <v>132</v>
      </c>
      <c r="J102" s="343">
        <v>2.8</v>
      </c>
      <c r="K102" s="339" t="s">
        <v>24</v>
      </c>
      <c r="L102" s="344" t="s">
        <v>105</v>
      </c>
      <c r="M102" s="342">
        <f>VLOOKUP(B102,'DS Nợ HP'!$B$2:$C$293,2,0)</f>
        <v>2340000</v>
      </c>
      <c r="N102" s="422"/>
    </row>
    <row r="103" spans="1:14" s="179" customFormat="1" ht="15" customHeight="1">
      <c r="A103" s="338">
        <v>8</v>
      </c>
      <c r="B103" s="339" t="s">
        <v>1078</v>
      </c>
      <c r="C103" s="340" t="s">
        <v>88</v>
      </c>
      <c r="D103" s="341" t="s">
        <v>76</v>
      </c>
      <c r="E103" s="342" t="s">
        <v>23</v>
      </c>
      <c r="F103" s="342" t="s">
        <v>2470</v>
      </c>
      <c r="G103" s="339" t="s">
        <v>216</v>
      </c>
      <c r="H103" s="342"/>
      <c r="I103" s="338">
        <v>132</v>
      </c>
      <c r="J103" s="343">
        <v>2.48</v>
      </c>
      <c r="K103" s="339" t="s">
        <v>145</v>
      </c>
      <c r="L103" s="344" t="str">
        <f>VLOOKUP(B103,'Hồ sơ CTSV'!$B$1:$C$1037,2,0)</f>
        <v>Thiếu hồ sơ</v>
      </c>
      <c r="M103" s="342"/>
      <c r="N103" s="422"/>
    </row>
    <row r="104" spans="1:14" s="179" customFormat="1" ht="15" customHeight="1">
      <c r="A104" s="338">
        <v>9</v>
      </c>
      <c r="B104" s="339" t="s">
        <v>446</v>
      </c>
      <c r="C104" s="340" t="s">
        <v>148</v>
      </c>
      <c r="D104" s="341" t="s">
        <v>91</v>
      </c>
      <c r="E104" s="342" t="s">
        <v>23</v>
      </c>
      <c r="F104" s="342" t="s">
        <v>447</v>
      </c>
      <c r="G104" s="339" t="s">
        <v>144</v>
      </c>
      <c r="H104" s="342"/>
      <c r="I104" s="338">
        <v>132</v>
      </c>
      <c r="J104" s="343">
        <v>2.71</v>
      </c>
      <c r="K104" s="339" t="s">
        <v>24</v>
      </c>
      <c r="L104" s="344" t="s">
        <v>105</v>
      </c>
      <c r="M104" s="342"/>
      <c r="N104" s="422"/>
    </row>
    <row r="105" spans="1:14" s="179" customFormat="1" ht="15" customHeight="1">
      <c r="A105" s="338">
        <v>10</v>
      </c>
      <c r="B105" s="339" t="s">
        <v>1957</v>
      </c>
      <c r="C105" s="340" t="s">
        <v>31</v>
      </c>
      <c r="D105" s="341" t="s">
        <v>123</v>
      </c>
      <c r="E105" s="342" t="s">
        <v>23</v>
      </c>
      <c r="F105" s="346" t="s">
        <v>388</v>
      </c>
      <c r="G105" s="339" t="s">
        <v>144</v>
      </c>
      <c r="H105" s="342"/>
      <c r="I105" s="338">
        <v>132</v>
      </c>
      <c r="J105" s="343">
        <v>2.48</v>
      </c>
      <c r="K105" s="339" t="s">
        <v>145</v>
      </c>
      <c r="L105" s="344" t="str">
        <f>VLOOKUP(B105,'Hồ sơ CTSV'!$B$1:$C$1037,2,0)</f>
        <v>Thiếu CC</v>
      </c>
      <c r="M105" s="351">
        <f>VLOOKUP(B105,'DS Nợ HP'!$B$2:$C$293,2,0)</f>
        <v>1050000</v>
      </c>
      <c r="N105" s="422"/>
    </row>
    <row r="106" spans="1:14" s="181" customFormat="1" ht="16.5" customHeight="1">
      <c r="A106" s="418" t="s">
        <v>719</v>
      </c>
      <c r="B106" s="419"/>
      <c r="C106" s="419"/>
      <c r="D106" s="419"/>
      <c r="E106" s="419"/>
      <c r="F106" s="419"/>
      <c r="G106" s="419"/>
      <c r="H106" s="419"/>
      <c r="I106" s="419"/>
      <c r="J106" s="419"/>
      <c r="K106" s="419"/>
      <c r="L106" s="329"/>
      <c r="M106" s="467"/>
      <c r="N106" s="330"/>
    </row>
    <row r="107" spans="1:14" s="179" customFormat="1" ht="15" customHeight="1">
      <c r="A107" s="441">
        <v>1</v>
      </c>
      <c r="B107" s="403" t="s">
        <v>459</v>
      </c>
      <c r="C107" s="216" t="s">
        <v>460</v>
      </c>
      <c r="D107" s="404" t="s">
        <v>83</v>
      </c>
      <c r="E107" s="405" t="s">
        <v>23</v>
      </c>
      <c r="F107" s="405" t="s">
        <v>452</v>
      </c>
      <c r="G107" s="403" t="s">
        <v>144</v>
      </c>
      <c r="H107" s="405"/>
      <c r="I107" s="406">
        <v>134</v>
      </c>
      <c r="J107" s="407">
        <v>3.52</v>
      </c>
      <c r="K107" s="403" t="s">
        <v>30</v>
      </c>
      <c r="L107" s="344" t="s">
        <v>105</v>
      </c>
      <c r="M107" s="469"/>
      <c r="N107" s="442"/>
    </row>
    <row r="108" spans="1:14" s="181" customFormat="1" ht="16.5" customHeight="1">
      <c r="A108" s="418" t="s">
        <v>537</v>
      </c>
      <c r="B108" s="419"/>
      <c r="C108" s="419"/>
      <c r="D108" s="419"/>
      <c r="E108" s="419"/>
      <c r="F108" s="419"/>
      <c r="G108" s="419"/>
      <c r="H108" s="419"/>
      <c r="I108" s="419"/>
      <c r="J108" s="419"/>
      <c r="K108" s="419"/>
      <c r="L108" s="329"/>
      <c r="M108" s="467"/>
      <c r="N108" s="330"/>
    </row>
    <row r="109" spans="1:14" s="179" customFormat="1" ht="15" customHeight="1">
      <c r="A109" s="436">
        <v>1</v>
      </c>
      <c r="B109" s="383" t="s">
        <v>466</v>
      </c>
      <c r="C109" s="384" t="s">
        <v>467</v>
      </c>
      <c r="D109" s="385" t="s">
        <v>85</v>
      </c>
      <c r="E109" s="386" t="s">
        <v>23</v>
      </c>
      <c r="F109" s="386" t="s">
        <v>373</v>
      </c>
      <c r="G109" s="383" t="s">
        <v>375</v>
      </c>
      <c r="H109" s="386"/>
      <c r="I109" s="387">
        <v>132</v>
      </c>
      <c r="J109" s="388">
        <v>3.57</v>
      </c>
      <c r="K109" s="383" t="s">
        <v>30</v>
      </c>
      <c r="L109" s="389">
        <f>VLOOKUP(B109,'Hồ sơ CTSV'!$B$1:$C$1037,2,0)</f>
        <v>0</v>
      </c>
      <c r="M109" s="334">
        <f>VLOOKUP(B109,'DS Nợ HP'!$B$2:$C$293,2,0)</f>
        <v>2520000</v>
      </c>
      <c r="N109" s="437"/>
    </row>
    <row r="110" spans="1:14" s="179" customFormat="1" ht="15" customHeight="1">
      <c r="A110" s="438">
        <v>2</v>
      </c>
      <c r="B110" s="392" t="s">
        <v>522</v>
      </c>
      <c r="C110" s="393" t="s">
        <v>521</v>
      </c>
      <c r="D110" s="394" t="s">
        <v>183</v>
      </c>
      <c r="E110" s="395" t="s">
        <v>29</v>
      </c>
      <c r="F110" s="395" t="s">
        <v>277</v>
      </c>
      <c r="G110" s="392" t="s">
        <v>144</v>
      </c>
      <c r="H110" s="395"/>
      <c r="I110" s="396">
        <v>132</v>
      </c>
      <c r="J110" s="397">
        <v>2.38</v>
      </c>
      <c r="K110" s="392" t="s">
        <v>145</v>
      </c>
      <c r="L110" s="344" t="s">
        <v>105</v>
      </c>
      <c r="M110" s="342"/>
      <c r="N110" s="439"/>
    </row>
    <row r="111" spans="1:14" s="179" customFormat="1" ht="15" customHeight="1">
      <c r="A111" s="440">
        <v>3</v>
      </c>
      <c r="B111" s="392" t="s">
        <v>464</v>
      </c>
      <c r="C111" s="393" t="s">
        <v>70</v>
      </c>
      <c r="D111" s="394" t="s">
        <v>63</v>
      </c>
      <c r="E111" s="395" t="s">
        <v>23</v>
      </c>
      <c r="F111" s="395" t="s">
        <v>157</v>
      </c>
      <c r="G111" s="392" t="s">
        <v>575</v>
      </c>
      <c r="H111" s="395"/>
      <c r="I111" s="396">
        <v>132</v>
      </c>
      <c r="J111" s="397">
        <v>2.61</v>
      </c>
      <c r="K111" s="392" t="s">
        <v>24</v>
      </c>
      <c r="L111" s="344" t="s">
        <v>105</v>
      </c>
      <c r="M111" s="351">
        <f>VLOOKUP(B111,'DS Nợ HP'!$B$2:$C$293,2,0)</f>
        <v>7605000</v>
      </c>
      <c r="N111" s="439"/>
    </row>
    <row r="112" spans="1:14" s="181" customFormat="1" ht="16.5" customHeight="1">
      <c r="A112" s="418" t="s">
        <v>538</v>
      </c>
      <c r="B112" s="419"/>
      <c r="C112" s="419"/>
      <c r="D112" s="419"/>
      <c r="E112" s="419"/>
      <c r="F112" s="419"/>
      <c r="G112" s="419"/>
      <c r="H112" s="419"/>
      <c r="I112" s="419"/>
      <c r="J112" s="419"/>
      <c r="K112" s="419"/>
      <c r="L112" s="329"/>
      <c r="M112" s="469"/>
      <c r="N112" s="420"/>
    </row>
    <row r="113" spans="1:14" s="179" customFormat="1" ht="15" customHeight="1">
      <c r="A113" s="331">
        <v>1</v>
      </c>
      <c r="B113" s="332" t="s">
        <v>474</v>
      </c>
      <c r="C113" s="312" t="s">
        <v>217</v>
      </c>
      <c r="D113" s="333" t="s">
        <v>37</v>
      </c>
      <c r="E113" s="334" t="s">
        <v>23</v>
      </c>
      <c r="F113" s="334" t="s">
        <v>274</v>
      </c>
      <c r="G113" s="332" t="s">
        <v>142</v>
      </c>
      <c r="H113" s="334"/>
      <c r="I113" s="331">
        <v>132</v>
      </c>
      <c r="J113" s="335">
        <v>2.45</v>
      </c>
      <c r="K113" s="332" t="s">
        <v>145</v>
      </c>
      <c r="L113" s="344" t="s">
        <v>105</v>
      </c>
      <c r="M113" s="334"/>
      <c r="N113" s="337"/>
    </row>
    <row r="114" spans="1:14" s="179" customFormat="1" ht="15" customHeight="1">
      <c r="A114" s="338">
        <v>2</v>
      </c>
      <c r="B114" s="339" t="s">
        <v>475</v>
      </c>
      <c r="C114" s="340" t="s">
        <v>476</v>
      </c>
      <c r="D114" s="341" t="s">
        <v>160</v>
      </c>
      <c r="E114" s="342" t="s">
        <v>23</v>
      </c>
      <c r="F114" s="342" t="s">
        <v>477</v>
      </c>
      <c r="G114" s="339" t="s">
        <v>156</v>
      </c>
      <c r="H114" s="342"/>
      <c r="I114" s="338">
        <v>132</v>
      </c>
      <c r="J114" s="343">
        <v>3.47</v>
      </c>
      <c r="K114" s="339" t="s">
        <v>30</v>
      </c>
      <c r="L114" s="344" t="s">
        <v>105</v>
      </c>
      <c r="M114" s="342">
        <f>VLOOKUP(B114,'DS Nợ HP'!$B$2:$C$293,2,0)</f>
        <v>6045000</v>
      </c>
      <c r="N114" s="345"/>
    </row>
    <row r="115" spans="1:14" s="179" customFormat="1" ht="15" customHeight="1">
      <c r="A115" s="338">
        <v>3</v>
      </c>
      <c r="B115" s="339" t="s">
        <v>480</v>
      </c>
      <c r="C115" s="340" t="s">
        <v>221</v>
      </c>
      <c r="D115" s="341" t="s">
        <v>481</v>
      </c>
      <c r="E115" s="342" t="s">
        <v>29</v>
      </c>
      <c r="F115" s="342" t="s">
        <v>482</v>
      </c>
      <c r="G115" s="339" t="s">
        <v>156</v>
      </c>
      <c r="H115" s="342"/>
      <c r="I115" s="338">
        <v>132</v>
      </c>
      <c r="J115" s="343">
        <v>3.3</v>
      </c>
      <c r="K115" s="339" t="s">
        <v>30</v>
      </c>
      <c r="L115" s="344" t="s">
        <v>105</v>
      </c>
      <c r="M115" s="342"/>
      <c r="N115" s="345"/>
    </row>
    <row r="116" spans="1:14" s="179" customFormat="1" ht="15" customHeight="1">
      <c r="A116" s="338">
        <v>4</v>
      </c>
      <c r="B116" s="339" t="s">
        <v>483</v>
      </c>
      <c r="C116" s="340" t="s">
        <v>484</v>
      </c>
      <c r="D116" s="341" t="s">
        <v>89</v>
      </c>
      <c r="E116" s="342" t="s">
        <v>23</v>
      </c>
      <c r="F116" s="342" t="s">
        <v>332</v>
      </c>
      <c r="G116" s="339" t="s">
        <v>144</v>
      </c>
      <c r="H116" s="342"/>
      <c r="I116" s="338">
        <v>132</v>
      </c>
      <c r="J116" s="343">
        <v>2.77</v>
      </c>
      <c r="K116" s="339" t="s">
        <v>24</v>
      </c>
      <c r="L116" s="344" t="s">
        <v>105</v>
      </c>
      <c r="M116" s="342"/>
      <c r="N116" s="345"/>
    </row>
    <row r="117" spans="1:14" s="179" customFormat="1" ht="15" customHeight="1">
      <c r="A117" s="338">
        <v>5</v>
      </c>
      <c r="B117" s="339" t="s">
        <v>485</v>
      </c>
      <c r="C117" s="340" t="s">
        <v>51</v>
      </c>
      <c r="D117" s="341" t="s">
        <v>64</v>
      </c>
      <c r="E117" s="342" t="s">
        <v>23</v>
      </c>
      <c r="F117" s="342" t="s">
        <v>358</v>
      </c>
      <c r="G117" s="339" t="s">
        <v>152</v>
      </c>
      <c r="H117" s="342"/>
      <c r="I117" s="338">
        <v>132</v>
      </c>
      <c r="J117" s="343">
        <v>2.93</v>
      </c>
      <c r="K117" s="339" t="s">
        <v>24</v>
      </c>
      <c r="L117" s="344" t="s">
        <v>105</v>
      </c>
      <c r="M117" s="342"/>
      <c r="N117" s="345"/>
    </row>
    <row r="118" spans="1:14" s="179" customFormat="1" ht="15" customHeight="1">
      <c r="A118" s="338">
        <v>6</v>
      </c>
      <c r="B118" s="339" t="s">
        <v>486</v>
      </c>
      <c r="C118" s="340" t="s">
        <v>487</v>
      </c>
      <c r="D118" s="341" t="s">
        <v>73</v>
      </c>
      <c r="E118" s="342" t="s">
        <v>23</v>
      </c>
      <c r="F118" s="342" t="s">
        <v>488</v>
      </c>
      <c r="G118" s="339" t="s">
        <v>144</v>
      </c>
      <c r="H118" s="342"/>
      <c r="I118" s="338">
        <v>132</v>
      </c>
      <c r="J118" s="343">
        <v>2.52</v>
      </c>
      <c r="K118" s="339" t="s">
        <v>24</v>
      </c>
      <c r="L118" s="344" t="s">
        <v>105</v>
      </c>
      <c r="M118" s="342"/>
      <c r="N118" s="345"/>
    </row>
    <row r="119" spans="1:14" s="179" customFormat="1" ht="15" customHeight="1">
      <c r="A119" s="338">
        <v>7</v>
      </c>
      <c r="B119" s="348" t="s">
        <v>491</v>
      </c>
      <c r="C119" s="349" t="s">
        <v>492</v>
      </c>
      <c r="D119" s="350" t="s">
        <v>493</v>
      </c>
      <c r="E119" s="351" t="s">
        <v>29</v>
      </c>
      <c r="F119" s="351" t="s">
        <v>450</v>
      </c>
      <c r="G119" s="348" t="s">
        <v>156</v>
      </c>
      <c r="H119" s="351"/>
      <c r="I119" s="352">
        <v>132</v>
      </c>
      <c r="J119" s="353">
        <v>2.78</v>
      </c>
      <c r="K119" s="348" t="s">
        <v>24</v>
      </c>
      <c r="L119" s="344" t="s">
        <v>105</v>
      </c>
      <c r="M119" s="351">
        <f>VLOOKUP(B119,'DS Nợ HP'!$B$2:$C$293,2,0)</f>
        <v>2730000</v>
      </c>
      <c r="N119" s="355"/>
    </row>
    <row r="120" spans="1:14" s="181" customFormat="1" ht="16.5" customHeight="1">
      <c r="A120" s="418" t="s">
        <v>539</v>
      </c>
      <c r="B120" s="419"/>
      <c r="C120" s="419"/>
      <c r="D120" s="419"/>
      <c r="E120" s="419"/>
      <c r="F120" s="419"/>
      <c r="G120" s="419"/>
      <c r="H120" s="419"/>
      <c r="I120" s="419"/>
      <c r="J120" s="419"/>
      <c r="K120" s="419"/>
      <c r="L120" s="329"/>
      <c r="M120" s="467"/>
      <c r="N120" s="330"/>
    </row>
    <row r="121" spans="1:14" s="179" customFormat="1" ht="15" customHeight="1">
      <c r="A121" s="338">
        <v>1</v>
      </c>
      <c r="B121" s="339" t="s">
        <v>500</v>
      </c>
      <c r="C121" s="340" t="s">
        <v>87</v>
      </c>
      <c r="D121" s="341" t="s">
        <v>209</v>
      </c>
      <c r="E121" s="342" t="s">
        <v>23</v>
      </c>
      <c r="F121" s="342" t="s">
        <v>365</v>
      </c>
      <c r="G121" s="339" t="s">
        <v>143</v>
      </c>
      <c r="H121" s="342"/>
      <c r="I121" s="338">
        <v>132</v>
      </c>
      <c r="J121" s="343">
        <v>3.48</v>
      </c>
      <c r="K121" s="339" t="s">
        <v>30</v>
      </c>
      <c r="L121" s="445">
        <f>VLOOKUP(B121,'Hồ sơ CTSV'!$B$1:$C$1037,2,0)</f>
        <v>0</v>
      </c>
      <c r="M121" s="334">
        <f>VLOOKUP(B121,'DS Nợ HP'!$B$2:$C$293,2,0)</f>
        <v>1050000</v>
      </c>
      <c r="N121" s="446"/>
    </row>
    <row r="122" spans="1:14" s="179" customFormat="1" ht="15" customHeight="1">
      <c r="A122" s="338">
        <v>2</v>
      </c>
      <c r="B122" s="339" t="s">
        <v>501</v>
      </c>
      <c r="C122" s="340" t="s">
        <v>201</v>
      </c>
      <c r="D122" s="341" t="s">
        <v>89</v>
      </c>
      <c r="E122" s="342" t="s">
        <v>23</v>
      </c>
      <c r="F122" s="342" t="s">
        <v>356</v>
      </c>
      <c r="G122" s="339" t="s">
        <v>144</v>
      </c>
      <c r="H122" s="342"/>
      <c r="I122" s="338">
        <v>132</v>
      </c>
      <c r="J122" s="343">
        <v>3.06</v>
      </c>
      <c r="K122" s="339" t="s">
        <v>24</v>
      </c>
      <c r="L122" s="344" t="s">
        <v>105</v>
      </c>
      <c r="M122" s="342"/>
      <c r="N122" s="446"/>
    </row>
    <row r="123" spans="1:14" s="179" customFormat="1" ht="15" customHeight="1">
      <c r="A123" s="338">
        <v>3</v>
      </c>
      <c r="B123" s="339" t="s">
        <v>504</v>
      </c>
      <c r="C123" s="340" t="s">
        <v>505</v>
      </c>
      <c r="D123" s="341" t="s">
        <v>255</v>
      </c>
      <c r="E123" s="342" t="s">
        <v>23</v>
      </c>
      <c r="F123" s="342" t="s">
        <v>305</v>
      </c>
      <c r="G123" s="339" t="s">
        <v>144</v>
      </c>
      <c r="H123" s="342"/>
      <c r="I123" s="338">
        <v>132</v>
      </c>
      <c r="J123" s="343">
        <v>2.99</v>
      </c>
      <c r="K123" s="339" t="s">
        <v>24</v>
      </c>
      <c r="L123" s="344" t="s">
        <v>105</v>
      </c>
      <c r="M123" s="342"/>
      <c r="N123" s="345"/>
    </row>
    <row r="124" spans="1:14" s="179" customFormat="1" ht="15" customHeight="1">
      <c r="A124" s="338">
        <v>4</v>
      </c>
      <c r="B124" s="339" t="s">
        <v>507</v>
      </c>
      <c r="C124" s="340" t="s">
        <v>39</v>
      </c>
      <c r="D124" s="341" t="s">
        <v>79</v>
      </c>
      <c r="E124" s="342" t="s">
        <v>23</v>
      </c>
      <c r="F124" s="342" t="s">
        <v>333</v>
      </c>
      <c r="G124" s="339" t="s">
        <v>144</v>
      </c>
      <c r="H124" s="342"/>
      <c r="I124" s="338">
        <v>132</v>
      </c>
      <c r="J124" s="343">
        <v>3.08</v>
      </c>
      <c r="K124" s="339" t="s">
        <v>24</v>
      </c>
      <c r="L124" s="344" t="s">
        <v>105</v>
      </c>
      <c r="M124" s="342"/>
      <c r="N124" s="446"/>
    </row>
    <row r="125" spans="1:14" s="179" customFormat="1" ht="15" customHeight="1">
      <c r="A125" s="352">
        <v>5</v>
      </c>
      <c r="B125" s="348" t="s">
        <v>508</v>
      </c>
      <c r="C125" s="349" t="s">
        <v>366</v>
      </c>
      <c r="D125" s="350" t="s">
        <v>84</v>
      </c>
      <c r="E125" s="351" t="s">
        <v>23</v>
      </c>
      <c r="F125" s="351" t="s">
        <v>342</v>
      </c>
      <c r="G125" s="348" t="s">
        <v>156</v>
      </c>
      <c r="H125" s="351"/>
      <c r="I125" s="352">
        <v>132</v>
      </c>
      <c r="J125" s="353">
        <v>3.14</v>
      </c>
      <c r="K125" s="348" t="s">
        <v>24</v>
      </c>
      <c r="L125" s="447">
        <f>VLOOKUP(B125,'Hồ sơ CTSV'!$B$1:$C$1037,2,0)</f>
        <v>0</v>
      </c>
      <c r="M125" s="351">
        <f>VLOOKUP(B125,'DS Nợ HP'!$B$2:$C$293,2,0)</f>
        <v>1050000</v>
      </c>
      <c r="N125" s="448"/>
    </row>
    <row r="126" spans="1:14" s="181" customFormat="1" ht="16.5" customHeight="1">
      <c r="A126" s="418" t="s">
        <v>540</v>
      </c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329"/>
      <c r="M126" s="467"/>
      <c r="N126" s="330"/>
    </row>
    <row r="127" spans="1:14" s="179" customFormat="1" ht="15" customHeight="1">
      <c r="A127" s="338">
        <v>1</v>
      </c>
      <c r="B127" s="339" t="s">
        <v>512</v>
      </c>
      <c r="C127" s="340" t="s">
        <v>228</v>
      </c>
      <c r="D127" s="341" t="s">
        <v>513</v>
      </c>
      <c r="E127" s="342" t="s">
        <v>29</v>
      </c>
      <c r="F127" s="342" t="s">
        <v>299</v>
      </c>
      <c r="G127" s="339" t="s">
        <v>144</v>
      </c>
      <c r="H127" s="342"/>
      <c r="I127" s="338">
        <v>133</v>
      </c>
      <c r="J127" s="343">
        <v>2.67</v>
      </c>
      <c r="K127" s="339" t="s">
        <v>24</v>
      </c>
      <c r="L127" s="344" t="s">
        <v>105</v>
      </c>
      <c r="M127" s="334"/>
      <c r="N127" s="446"/>
    </row>
    <row r="128" spans="1:14" s="179" customFormat="1" ht="15" customHeight="1">
      <c r="A128" s="352">
        <v>2</v>
      </c>
      <c r="B128" s="348" t="s">
        <v>515</v>
      </c>
      <c r="C128" s="349" t="s">
        <v>217</v>
      </c>
      <c r="D128" s="350" t="s">
        <v>219</v>
      </c>
      <c r="E128" s="351" t="s">
        <v>23</v>
      </c>
      <c r="F128" s="351" t="s">
        <v>516</v>
      </c>
      <c r="G128" s="348" t="s">
        <v>216</v>
      </c>
      <c r="H128" s="351"/>
      <c r="I128" s="352">
        <v>133</v>
      </c>
      <c r="J128" s="353">
        <v>2.63</v>
      </c>
      <c r="K128" s="348" t="s">
        <v>24</v>
      </c>
      <c r="L128" s="344" t="s">
        <v>105</v>
      </c>
      <c r="M128" s="351"/>
      <c r="N128" s="355"/>
    </row>
    <row r="129" spans="1:14" s="181" customFormat="1" ht="16.5" customHeight="1">
      <c r="A129" s="418" t="s">
        <v>525</v>
      </c>
      <c r="B129" s="419"/>
      <c r="C129" s="419"/>
      <c r="D129" s="419"/>
      <c r="E129" s="419"/>
      <c r="F129" s="419"/>
      <c r="G129" s="419"/>
      <c r="H129" s="419"/>
      <c r="I129" s="419"/>
      <c r="J129" s="419"/>
      <c r="K129" s="419"/>
      <c r="L129" s="329"/>
      <c r="M129" s="467"/>
      <c r="N129" s="330"/>
    </row>
    <row r="130" spans="1:14" s="218" customFormat="1" ht="15" customHeight="1">
      <c r="A130" s="338">
        <v>1</v>
      </c>
      <c r="B130" s="452">
        <v>1270110025</v>
      </c>
      <c r="C130" s="340" t="s">
        <v>703</v>
      </c>
      <c r="D130" s="341" t="s">
        <v>32</v>
      </c>
      <c r="E130" s="342" t="s">
        <v>23</v>
      </c>
      <c r="F130" s="342" t="s">
        <v>704</v>
      </c>
      <c r="G130" s="339" t="s">
        <v>144</v>
      </c>
      <c r="H130" s="342"/>
      <c r="I130" s="338">
        <v>141</v>
      </c>
      <c r="J130" s="343">
        <v>2.4</v>
      </c>
      <c r="K130" s="339" t="s">
        <v>145</v>
      </c>
      <c r="L130" s="445" t="str">
        <f>VLOOKUP(B130,'Hồ sơ CTSV'!$B$1:$C$1037,2,0)</f>
        <v>Thiếu hồ sơ</v>
      </c>
      <c r="M130" s="334">
        <v>3960000</v>
      </c>
      <c r="N130" s="423"/>
    </row>
    <row r="131" spans="1:14" s="218" customFormat="1" ht="15" customHeight="1">
      <c r="A131" s="338">
        <v>2</v>
      </c>
      <c r="B131" s="452">
        <v>1270110072</v>
      </c>
      <c r="C131" s="340" t="s">
        <v>178</v>
      </c>
      <c r="D131" s="341" t="s">
        <v>42</v>
      </c>
      <c r="E131" s="342" t="s">
        <v>23</v>
      </c>
      <c r="F131" s="342" t="s">
        <v>705</v>
      </c>
      <c r="G131" s="339" t="s">
        <v>156</v>
      </c>
      <c r="H131" s="342"/>
      <c r="I131" s="338">
        <v>134</v>
      </c>
      <c r="J131" s="343">
        <v>2.16</v>
      </c>
      <c r="K131" s="339" t="s">
        <v>145</v>
      </c>
      <c r="L131" s="344" t="s">
        <v>105</v>
      </c>
      <c r="M131" s="351"/>
      <c r="N131" s="423"/>
    </row>
    <row r="132" spans="1:14" s="181" customFormat="1" ht="16.5" customHeight="1">
      <c r="A132" s="327" t="s">
        <v>568</v>
      </c>
      <c r="B132" s="328"/>
      <c r="C132" s="328"/>
      <c r="D132" s="328"/>
      <c r="E132" s="328"/>
      <c r="F132" s="328"/>
      <c r="G132" s="328"/>
      <c r="H132" s="328"/>
      <c r="I132" s="328"/>
      <c r="J132" s="328"/>
      <c r="K132" s="328"/>
      <c r="L132" s="329"/>
      <c r="M132" s="467"/>
      <c r="N132" s="330"/>
    </row>
    <row r="133" spans="1:14" s="179" customFormat="1" ht="15" customHeight="1">
      <c r="A133" s="436">
        <v>1</v>
      </c>
      <c r="B133" s="454">
        <v>1275110010</v>
      </c>
      <c r="C133" s="384" t="s">
        <v>151</v>
      </c>
      <c r="D133" s="385" t="s">
        <v>249</v>
      </c>
      <c r="E133" s="386" t="s">
        <v>23</v>
      </c>
      <c r="F133" s="386" t="s">
        <v>202</v>
      </c>
      <c r="G133" s="383" t="s">
        <v>144</v>
      </c>
      <c r="H133" s="386"/>
      <c r="I133" s="387">
        <v>139</v>
      </c>
      <c r="J133" s="388">
        <v>2.43</v>
      </c>
      <c r="K133" s="383" t="s">
        <v>145</v>
      </c>
      <c r="L133" s="344" t="s">
        <v>105</v>
      </c>
      <c r="M133" s="334"/>
      <c r="N133" s="455"/>
    </row>
    <row r="134" spans="1:14" s="179" customFormat="1" ht="15" customHeight="1">
      <c r="A134" s="438">
        <v>2</v>
      </c>
      <c r="B134" s="456">
        <v>1275110230</v>
      </c>
      <c r="C134" s="393" t="s">
        <v>542</v>
      </c>
      <c r="D134" s="394" t="s">
        <v>191</v>
      </c>
      <c r="E134" s="395" t="s">
        <v>29</v>
      </c>
      <c r="F134" s="395" t="s">
        <v>543</v>
      </c>
      <c r="G134" s="392" t="s">
        <v>144</v>
      </c>
      <c r="H134" s="395"/>
      <c r="I134" s="396">
        <v>139</v>
      </c>
      <c r="J134" s="397">
        <v>2.14</v>
      </c>
      <c r="K134" s="392" t="s">
        <v>145</v>
      </c>
      <c r="L134" s="344" t="s">
        <v>105</v>
      </c>
      <c r="M134" s="342"/>
      <c r="N134" s="439"/>
    </row>
    <row r="135" spans="1:14" s="179" customFormat="1" ht="15" customHeight="1">
      <c r="A135" s="457">
        <v>3</v>
      </c>
      <c r="B135" s="458">
        <v>1275110242</v>
      </c>
      <c r="C135" s="216" t="s">
        <v>1316</v>
      </c>
      <c r="D135" s="404" t="s">
        <v>2462</v>
      </c>
      <c r="E135" s="405" t="s">
        <v>23</v>
      </c>
      <c r="F135" s="405" t="s">
        <v>2463</v>
      </c>
      <c r="G135" s="403" t="s">
        <v>144</v>
      </c>
      <c r="H135" s="405"/>
      <c r="I135" s="406">
        <v>132</v>
      </c>
      <c r="J135" s="407">
        <v>2.07</v>
      </c>
      <c r="K135" s="403" t="s">
        <v>145</v>
      </c>
      <c r="L135" s="344" t="s">
        <v>105</v>
      </c>
      <c r="M135" s="351">
        <v>2520000</v>
      </c>
      <c r="N135" s="442"/>
    </row>
    <row r="136" spans="1:14" s="181" customFormat="1" ht="16.5" customHeight="1">
      <c r="A136" s="418" t="s">
        <v>524</v>
      </c>
      <c r="B136" s="419"/>
      <c r="C136" s="419"/>
      <c r="D136" s="419"/>
      <c r="E136" s="419"/>
      <c r="F136" s="419"/>
      <c r="G136" s="419"/>
      <c r="H136" s="419"/>
      <c r="I136" s="419"/>
      <c r="J136" s="419"/>
      <c r="K136" s="419"/>
      <c r="L136" s="329"/>
      <c r="M136" s="467"/>
      <c r="N136" s="330"/>
    </row>
    <row r="137" spans="1:14" s="179" customFormat="1" ht="15" customHeight="1">
      <c r="A137" s="331">
        <v>1</v>
      </c>
      <c r="B137" s="451">
        <v>1275510067</v>
      </c>
      <c r="C137" s="312" t="s">
        <v>108</v>
      </c>
      <c r="D137" s="333" t="s">
        <v>64</v>
      </c>
      <c r="E137" s="334" t="s">
        <v>23</v>
      </c>
      <c r="F137" s="334" t="s">
        <v>570</v>
      </c>
      <c r="G137" s="332" t="s">
        <v>144</v>
      </c>
      <c r="H137" s="334"/>
      <c r="I137" s="331">
        <v>139</v>
      </c>
      <c r="J137" s="335">
        <v>2.48</v>
      </c>
      <c r="K137" s="332" t="s">
        <v>145</v>
      </c>
      <c r="L137" s="344" t="s">
        <v>105</v>
      </c>
      <c r="M137" s="334"/>
      <c r="N137" s="444"/>
    </row>
    <row r="138" spans="1:14" s="179" customFormat="1" ht="15" customHeight="1">
      <c r="A138" s="338">
        <v>2</v>
      </c>
      <c r="B138" s="452">
        <v>1275510074</v>
      </c>
      <c r="C138" s="340" t="s">
        <v>65</v>
      </c>
      <c r="D138" s="341" t="s">
        <v>66</v>
      </c>
      <c r="E138" s="342" t="s">
        <v>23</v>
      </c>
      <c r="F138" s="342" t="s">
        <v>253</v>
      </c>
      <c r="G138" s="339" t="s">
        <v>144</v>
      </c>
      <c r="H138" s="342"/>
      <c r="I138" s="338">
        <v>139</v>
      </c>
      <c r="J138" s="343">
        <v>2.22</v>
      </c>
      <c r="K138" s="339" t="s">
        <v>145</v>
      </c>
      <c r="L138" s="344" t="s">
        <v>105</v>
      </c>
      <c r="M138" s="351"/>
      <c r="N138" s="345"/>
    </row>
    <row r="139" spans="1:14" s="181" customFormat="1" ht="16.5" customHeight="1">
      <c r="A139" s="418" t="s">
        <v>13</v>
      </c>
      <c r="B139" s="419"/>
      <c r="C139" s="419"/>
      <c r="D139" s="419"/>
      <c r="E139" s="419"/>
      <c r="F139" s="419"/>
      <c r="G139" s="419"/>
      <c r="H139" s="419"/>
      <c r="I139" s="419"/>
      <c r="J139" s="419"/>
      <c r="K139" s="419"/>
      <c r="L139" s="329"/>
      <c r="M139" s="467"/>
      <c r="N139" s="330"/>
    </row>
    <row r="140" spans="1:14" s="181" customFormat="1" ht="16.5" customHeight="1">
      <c r="A140" s="418" t="s">
        <v>230</v>
      </c>
      <c r="B140" s="419"/>
      <c r="C140" s="419"/>
      <c r="D140" s="419"/>
      <c r="E140" s="419"/>
      <c r="F140" s="419"/>
      <c r="G140" s="419"/>
      <c r="H140" s="419"/>
      <c r="I140" s="419"/>
      <c r="J140" s="419"/>
      <c r="K140" s="419"/>
      <c r="L140" s="329"/>
      <c r="M140" s="467"/>
      <c r="N140" s="330"/>
    </row>
    <row r="141" spans="1:14" ht="51.75" customHeight="1">
      <c r="A141" s="465">
        <v>1</v>
      </c>
      <c r="B141" s="322" t="s">
        <v>1055</v>
      </c>
      <c r="C141" s="319" t="s">
        <v>36</v>
      </c>
      <c r="D141" s="320" t="s">
        <v>170</v>
      </c>
      <c r="E141" s="321" t="s">
        <v>23</v>
      </c>
      <c r="F141" s="321" t="s">
        <v>2382</v>
      </c>
      <c r="G141" s="322" t="s">
        <v>156</v>
      </c>
      <c r="H141" s="321" t="s">
        <v>60</v>
      </c>
      <c r="I141" s="323">
        <v>132</v>
      </c>
      <c r="J141" s="324">
        <v>2.71</v>
      </c>
      <c r="K141" s="322" t="s">
        <v>24</v>
      </c>
      <c r="L141" s="311">
        <f>VLOOKUP(B141,'Hồ sơ CTSV'!$B$1:$C$1037,2,0)</f>
        <v>0</v>
      </c>
      <c r="M141" s="470">
        <f>VLOOKUP(B141,'DS Nợ HP'!$B$2:$C$293,2,0)</f>
        <v>2940000</v>
      </c>
      <c r="N141" s="326" t="s">
        <v>377</v>
      </c>
    </row>
    <row r="142" spans="1:14" ht="18" customHeight="1">
      <c r="A142" s="69" t="s">
        <v>2952</v>
      </c>
      <c r="B142" s="69"/>
      <c r="C142" s="70"/>
      <c r="D142" s="70"/>
      <c r="E142" s="70"/>
      <c r="F142" s="71"/>
      <c r="G142" s="71"/>
      <c r="H142" s="71"/>
      <c r="I142" s="71"/>
      <c r="J142" s="71"/>
      <c r="K142" s="71"/>
      <c r="L142" s="174"/>
      <c r="M142" s="471"/>
      <c r="N142" s="30"/>
    </row>
    <row r="143" spans="1:14" ht="15.75">
      <c r="A143" s="69" t="s">
        <v>2953</v>
      </c>
      <c r="B143" s="70"/>
      <c r="C143" s="70"/>
      <c r="D143" s="70"/>
      <c r="E143" s="73"/>
      <c r="F143" s="71"/>
      <c r="G143" s="71"/>
      <c r="H143" s="71"/>
      <c r="I143" s="71"/>
      <c r="J143" s="71"/>
      <c r="K143" s="71"/>
      <c r="L143" s="174"/>
      <c r="M143" s="471"/>
      <c r="N143" s="30"/>
    </row>
    <row r="144" spans="1:14" ht="15.75">
      <c r="A144" s="212">
        <v>1</v>
      </c>
      <c r="B144" s="70" t="s">
        <v>112</v>
      </c>
      <c r="C144" s="70"/>
      <c r="D144" s="89">
        <v>5</v>
      </c>
      <c r="E144" s="74" t="s">
        <v>6</v>
      </c>
      <c r="F144" s="482"/>
      <c r="G144" s="482"/>
      <c r="H144" s="482"/>
      <c r="I144" s="482"/>
      <c r="J144" s="482"/>
      <c r="K144" s="482"/>
      <c r="L144" s="482"/>
      <c r="M144" s="482"/>
      <c r="N144" s="482"/>
    </row>
    <row r="145" spans="1:14" ht="15.75">
      <c r="A145" s="212">
        <v>2</v>
      </c>
      <c r="B145" s="70" t="s">
        <v>238</v>
      </c>
      <c r="C145" s="70"/>
      <c r="D145" s="89">
        <v>32</v>
      </c>
      <c r="E145" s="74" t="s">
        <v>6</v>
      </c>
      <c r="F145" s="482"/>
      <c r="G145" s="482"/>
      <c r="H145" s="482"/>
      <c r="I145" s="482"/>
      <c r="J145" s="482"/>
      <c r="K145" s="482"/>
      <c r="L145" s="482"/>
      <c r="M145" s="482"/>
      <c r="N145" s="482"/>
    </row>
    <row r="146" spans="1:14" ht="15.75">
      <c r="A146" s="212">
        <v>3</v>
      </c>
      <c r="B146" s="70" t="s">
        <v>125</v>
      </c>
      <c r="C146" s="70"/>
      <c r="D146" s="89">
        <v>2</v>
      </c>
      <c r="E146" s="74" t="s">
        <v>6</v>
      </c>
      <c r="F146" s="482"/>
      <c r="G146" s="482"/>
      <c r="H146" s="482"/>
      <c r="I146" s="482"/>
      <c r="J146" s="482"/>
      <c r="K146" s="482"/>
      <c r="L146" s="482"/>
      <c r="M146" s="482"/>
      <c r="N146" s="482"/>
    </row>
    <row r="147" spans="1:14" ht="15.75">
      <c r="A147" s="212">
        <v>4</v>
      </c>
      <c r="B147" s="70" t="s">
        <v>239</v>
      </c>
      <c r="C147" s="70"/>
      <c r="D147" s="89">
        <v>1</v>
      </c>
      <c r="E147" s="74" t="s">
        <v>6</v>
      </c>
      <c r="F147" s="482"/>
      <c r="G147" s="482"/>
      <c r="H147" s="482"/>
      <c r="I147" s="482"/>
      <c r="J147" s="482"/>
      <c r="K147" s="482"/>
      <c r="L147" s="482"/>
      <c r="M147" s="482"/>
      <c r="N147" s="482"/>
    </row>
    <row r="148" spans="1:14" ht="15.75">
      <c r="A148" s="212">
        <v>5</v>
      </c>
      <c r="B148" s="70" t="s">
        <v>237</v>
      </c>
      <c r="C148" s="70"/>
      <c r="D148" s="89">
        <v>1</v>
      </c>
      <c r="E148" s="74" t="s">
        <v>6</v>
      </c>
      <c r="F148" s="482"/>
      <c r="G148" s="482"/>
      <c r="H148" s="482"/>
      <c r="I148" s="482"/>
      <c r="J148" s="482"/>
      <c r="K148" s="482"/>
      <c r="L148" s="482"/>
      <c r="M148" s="482"/>
      <c r="N148" s="482"/>
    </row>
    <row r="149" spans="1:14" ht="15.75">
      <c r="A149" s="212">
        <v>6</v>
      </c>
      <c r="B149" s="70" t="s">
        <v>240</v>
      </c>
      <c r="C149" s="70"/>
      <c r="D149" s="89">
        <v>4</v>
      </c>
      <c r="E149" s="74" t="s">
        <v>6</v>
      </c>
      <c r="F149" s="482"/>
      <c r="G149" s="482"/>
      <c r="H149" s="482"/>
      <c r="I149" s="482"/>
      <c r="J149" s="482"/>
      <c r="K149" s="482"/>
      <c r="L149" s="482"/>
      <c r="M149" s="482"/>
      <c r="N149" s="482"/>
    </row>
    <row r="150" spans="1:14" ht="15.75">
      <c r="A150" s="212">
        <v>7</v>
      </c>
      <c r="B150" s="70" t="s">
        <v>241</v>
      </c>
      <c r="C150" s="70"/>
      <c r="D150" s="89">
        <v>5</v>
      </c>
      <c r="E150" s="74" t="s">
        <v>6</v>
      </c>
      <c r="F150" s="482"/>
      <c r="G150" s="482"/>
      <c r="H150" s="482"/>
      <c r="I150" s="482"/>
      <c r="J150" s="482"/>
      <c r="K150" s="482"/>
      <c r="L150" s="482"/>
      <c r="M150" s="482"/>
      <c r="N150" s="482"/>
    </row>
    <row r="151" spans="1:14" ht="15.75">
      <c r="A151" s="212">
        <v>8</v>
      </c>
      <c r="B151" s="70" t="s">
        <v>246</v>
      </c>
      <c r="C151" s="70"/>
      <c r="D151" s="89">
        <v>3</v>
      </c>
      <c r="E151" s="74" t="s">
        <v>6</v>
      </c>
      <c r="F151" s="482"/>
      <c r="G151" s="482"/>
      <c r="H151" s="482"/>
      <c r="I151" s="482"/>
      <c r="J151" s="482"/>
      <c r="K151" s="482"/>
      <c r="L151" s="482"/>
      <c r="M151" s="482"/>
      <c r="N151" s="482"/>
    </row>
    <row r="152" spans="1:14" ht="15.75">
      <c r="A152" s="212">
        <v>9</v>
      </c>
      <c r="B152" s="70" t="s">
        <v>245</v>
      </c>
      <c r="C152" s="70"/>
      <c r="D152" s="89">
        <v>7</v>
      </c>
      <c r="E152" s="74" t="s">
        <v>6</v>
      </c>
      <c r="F152" s="482"/>
      <c r="G152" s="482"/>
      <c r="H152" s="482"/>
      <c r="I152" s="482"/>
      <c r="J152" s="482"/>
      <c r="K152" s="482"/>
      <c r="L152" s="482"/>
      <c r="M152" s="482"/>
      <c r="N152" s="482"/>
    </row>
    <row r="153" spans="1:14" ht="15.75" customHeight="1">
      <c r="A153" s="212"/>
      <c r="B153" s="70"/>
      <c r="C153" s="70"/>
      <c r="D153" s="89">
        <f>SUM(D144:D152)</f>
        <v>60</v>
      </c>
      <c r="E153" s="74"/>
      <c r="F153" s="74"/>
      <c r="G153" s="74"/>
      <c r="H153" s="74"/>
      <c r="I153" s="74"/>
      <c r="J153" s="74"/>
      <c r="K153" s="74"/>
      <c r="L153" s="74"/>
      <c r="M153" s="472"/>
      <c r="N153" s="74"/>
    </row>
    <row r="154" spans="1:14" ht="20.25" customHeight="1">
      <c r="A154" s="72" t="s">
        <v>2928</v>
      </c>
      <c r="B154" s="70"/>
      <c r="C154" s="70"/>
      <c r="D154" s="70"/>
      <c r="E154" s="70"/>
      <c r="F154" s="482"/>
      <c r="G154" s="482"/>
      <c r="H154" s="482"/>
      <c r="I154" s="482"/>
      <c r="J154" s="482"/>
      <c r="K154" s="482"/>
      <c r="L154" s="482"/>
      <c r="M154" s="482"/>
      <c r="N154" s="482"/>
    </row>
    <row r="155" spans="1:14" ht="15.75">
      <c r="A155" s="489" t="s">
        <v>2596</v>
      </c>
      <c r="B155" s="489"/>
      <c r="C155" s="489"/>
      <c r="D155" s="70"/>
      <c r="E155" s="70"/>
      <c r="F155" s="482"/>
      <c r="G155" s="482"/>
      <c r="H155" s="482"/>
      <c r="I155" s="482"/>
      <c r="J155" s="482"/>
      <c r="K155" s="482"/>
      <c r="L155" s="482"/>
      <c r="M155" s="482"/>
      <c r="N155" s="482"/>
    </row>
    <row r="156" spans="1:14" ht="15.75">
      <c r="A156" s="212">
        <v>1</v>
      </c>
      <c r="B156" s="70" t="s">
        <v>15</v>
      </c>
      <c r="C156" s="70"/>
      <c r="D156" s="75">
        <v>15</v>
      </c>
      <c r="E156" s="30" t="s">
        <v>6</v>
      </c>
      <c r="F156" s="482"/>
      <c r="G156" s="482"/>
      <c r="H156" s="482"/>
      <c r="I156" s="482"/>
      <c r="J156" s="482"/>
      <c r="K156" s="482"/>
      <c r="L156" s="482"/>
      <c r="M156" s="482"/>
      <c r="N156" s="482"/>
    </row>
    <row r="157" spans="1:14" ht="15.75">
      <c r="A157" s="212">
        <v>2</v>
      </c>
      <c r="B157" s="70" t="s">
        <v>238</v>
      </c>
      <c r="C157" s="70"/>
      <c r="D157" s="75">
        <v>10</v>
      </c>
      <c r="E157" s="30" t="s">
        <v>6</v>
      </c>
      <c r="F157" s="482"/>
      <c r="G157" s="482"/>
      <c r="H157" s="482"/>
      <c r="I157" s="482"/>
      <c r="J157" s="482"/>
      <c r="K157" s="482"/>
      <c r="L157" s="482"/>
      <c r="M157" s="482"/>
      <c r="N157" s="482"/>
    </row>
    <row r="158" spans="1:14" ht="15.75">
      <c r="A158" s="212">
        <v>3</v>
      </c>
      <c r="B158" s="70" t="s">
        <v>2597</v>
      </c>
      <c r="C158" s="70"/>
      <c r="D158" s="75">
        <v>1</v>
      </c>
      <c r="E158" s="30" t="s">
        <v>6</v>
      </c>
      <c r="F158" s="482"/>
      <c r="G158" s="482"/>
      <c r="H158" s="482"/>
      <c r="I158" s="482"/>
      <c r="J158" s="482"/>
      <c r="K158" s="482"/>
      <c r="L158" s="482"/>
      <c r="M158" s="482"/>
      <c r="N158" s="482"/>
    </row>
    <row r="159" spans="1:14" ht="15.75">
      <c r="A159" s="212">
        <v>4</v>
      </c>
      <c r="B159" s="70" t="s">
        <v>239</v>
      </c>
      <c r="C159" s="70"/>
      <c r="D159" s="75">
        <v>3</v>
      </c>
      <c r="E159" s="30" t="s">
        <v>6</v>
      </c>
      <c r="F159" s="482"/>
      <c r="G159" s="482"/>
      <c r="H159" s="482"/>
      <c r="I159" s="482"/>
      <c r="J159" s="482"/>
      <c r="K159" s="482"/>
      <c r="L159" s="482"/>
      <c r="M159" s="482"/>
      <c r="N159" s="482"/>
    </row>
    <row r="160" spans="1:14" ht="15.75">
      <c r="A160" s="212">
        <v>5</v>
      </c>
      <c r="B160" s="70" t="s">
        <v>244</v>
      </c>
      <c r="C160" s="70"/>
      <c r="D160" s="75">
        <v>7</v>
      </c>
      <c r="E160" s="30" t="s">
        <v>6</v>
      </c>
      <c r="F160" s="482"/>
      <c r="G160" s="482"/>
      <c r="H160" s="482"/>
      <c r="I160" s="482"/>
      <c r="J160" s="482"/>
      <c r="K160" s="482"/>
      <c r="L160" s="482"/>
      <c r="M160" s="482"/>
      <c r="N160" s="482"/>
    </row>
    <row r="161" spans="1:14" ht="15.75">
      <c r="A161" s="212">
        <v>6</v>
      </c>
      <c r="B161" s="70" t="s">
        <v>243</v>
      </c>
      <c r="C161" s="70"/>
      <c r="D161" s="75">
        <v>5</v>
      </c>
      <c r="E161" s="30" t="s">
        <v>6</v>
      </c>
      <c r="F161" s="482"/>
      <c r="G161" s="482"/>
      <c r="H161" s="482"/>
      <c r="I161" s="482"/>
      <c r="J161" s="482"/>
      <c r="K161" s="482"/>
      <c r="L161" s="482"/>
      <c r="M161" s="482"/>
      <c r="N161" s="482"/>
    </row>
    <row r="162" spans="1:14" ht="15.75">
      <c r="A162" s="212">
        <v>7</v>
      </c>
      <c r="B162" s="70" t="s">
        <v>242</v>
      </c>
      <c r="C162" s="70"/>
      <c r="D162" s="75">
        <v>2</v>
      </c>
      <c r="E162" s="30" t="s">
        <v>6</v>
      </c>
      <c r="F162" s="482"/>
      <c r="G162" s="482"/>
      <c r="H162" s="482"/>
      <c r="I162" s="482"/>
      <c r="J162" s="482"/>
      <c r="K162" s="482"/>
      <c r="L162" s="482"/>
      <c r="M162" s="482"/>
      <c r="N162" s="482"/>
    </row>
    <row r="163" spans="1:14" ht="15.75">
      <c r="A163" s="489" t="s">
        <v>529</v>
      </c>
      <c r="B163" s="489"/>
      <c r="C163" s="489"/>
      <c r="D163" s="75"/>
      <c r="E163" s="30"/>
      <c r="F163" s="74"/>
      <c r="G163" s="74"/>
      <c r="H163" s="74"/>
      <c r="I163" s="74"/>
      <c r="J163" s="74"/>
      <c r="K163" s="74"/>
      <c r="L163" s="74"/>
      <c r="M163" s="472"/>
      <c r="N163" s="74"/>
    </row>
    <row r="164" spans="1:14" ht="17.25" customHeight="1">
      <c r="A164" s="212">
        <v>1</v>
      </c>
      <c r="B164" s="70" t="s">
        <v>15</v>
      </c>
      <c r="C164" s="70"/>
      <c r="D164" s="75">
        <v>2</v>
      </c>
      <c r="E164" s="30" t="s">
        <v>6</v>
      </c>
      <c r="F164" s="482"/>
      <c r="G164" s="482"/>
      <c r="H164" s="482"/>
      <c r="I164" s="482"/>
      <c r="J164" s="482"/>
      <c r="K164" s="482"/>
      <c r="L164" s="482"/>
      <c r="M164" s="482"/>
      <c r="N164" s="482"/>
    </row>
    <row r="165" spans="1:14" ht="17.25" customHeight="1">
      <c r="A165" s="212">
        <v>2</v>
      </c>
      <c r="B165" s="70" t="s">
        <v>238</v>
      </c>
      <c r="C165" s="70"/>
      <c r="D165" s="75">
        <v>3</v>
      </c>
      <c r="E165" s="30" t="s">
        <v>6</v>
      </c>
      <c r="F165" s="482"/>
      <c r="G165" s="482"/>
      <c r="H165" s="482"/>
      <c r="I165" s="482"/>
      <c r="J165" s="482"/>
      <c r="K165" s="482"/>
      <c r="L165" s="482"/>
      <c r="M165" s="482"/>
      <c r="N165" s="482"/>
    </row>
    <row r="166" spans="1:14" ht="17.25" customHeight="1">
      <c r="A166" s="212">
        <v>3</v>
      </c>
      <c r="B166" s="70" t="s">
        <v>243</v>
      </c>
      <c r="C166" s="70"/>
      <c r="D166" s="75">
        <v>2</v>
      </c>
      <c r="E166" s="30" t="s">
        <v>6</v>
      </c>
      <c r="F166" s="482"/>
      <c r="G166" s="482"/>
      <c r="H166" s="482"/>
      <c r="I166" s="482"/>
      <c r="J166" s="482"/>
      <c r="K166" s="482"/>
      <c r="L166" s="482"/>
      <c r="M166" s="482"/>
      <c r="N166" s="482"/>
    </row>
    <row r="167" spans="1:14" ht="17.25" customHeight="1">
      <c r="A167" s="212"/>
      <c r="B167" s="70"/>
      <c r="C167" s="70"/>
      <c r="D167" s="75">
        <f>SUM(D156:D166)</f>
        <v>50</v>
      </c>
      <c r="E167" s="30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ht="15.75">
      <c r="A168" s="491" t="s">
        <v>2924</v>
      </c>
      <c r="B168" s="491"/>
      <c r="C168" s="491"/>
      <c r="D168" s="491"/>
      <c r="E168" s="491"/>
      <c r="F168" s="482"/>
      <c r="G168" s="482"/>
      <c r="H168" s="482"/>
      <c r="I168" s="482"/>
      <c r="J168" s="482"/>
      <c r="K168" s="482"/>
      <c r="L168" s="482"/>
      <c r="M168" s="482"/>
      <c r="N168" s="482"/>
    </row>
    <row r="169" spans="1:14" ht="15.75">
      <c r="A169" s="212">
        <v>1</v>
      </c>
      <c r="B169" s="70" t="s">
        <v>260</v>
      </c>
      <c r="C169" s="70"/>
      <c r="D169" s="75">
        <v>1</v>
      </c>
      <c r="E169" s="30" t="s">
        <v>6</v>
      </c>
      <c r="F169" s="482"/>
      <c r="G169" s="482"/>
      <c r="H169" s="482"/>
      <c r="I169" s="482"/>
      <c r="J169" s="482"/>
      <c r="K169" s="482"/>
      <c r="L169" s="482"/>
      <c r="M169" s="482"/>
      <c r="N169" s="482"/>
    </row>
    <row r="170" spans="1:13" ht="8.25" customHeight="1">
      <c r="A170" s="107"/>
      <c r="B170" s="12"/>
      <c r="C170" s="12"/>
      <c r="D170" s="18"/>
      <c r="E170" s="2"/>
      <c r="F170" s="2"/>
      <c r="G170" s="60"/>
      <c r="H170" s="2"/>
      <c r="I170" s="2"/>
      <c r="K170" s="2"/>
      <c r="L170" s="175"/>
      <c r="M170" s="3"/>
    </row>
    <row r="171" spans="1:14" ht="15.75">
      <c r="A171" s="107"/>
      <c r="B171" s="3"/>
      <c r="C171" s="12"/>
      <c r="D171" s="2"/>
      <c r="G171" s="483" t="s">
        <v>16</v>
      </c>
      <c r="H171" s="483"/>
      <c r="I171" s="483"/>
      <c r="J171" s="483"/>
      <c r="K171" s="483"/>
      <c r="L171" s="483"/>
      <c r="M171" s="483"/>
      <c r="N171" s="483"/>
    </row>
    <row r="172" spans="1:13" ht="15.75">
      <c r="A172" s="107"/>
      <c r="B172" s="3"/>
      <c r="C172" s="12"/>
      <c r="D172" s="2"/>
      <c r="H172" s="2"/>
      <c r="I172" s="2"/>
      <c r="K172" s="2"/>
      <c r="L172" s="175"/>
      <c r="M172" s="2"/>
    </row>
    <row r="173" spans="1:13" ht="15.75">
      <c r="A173" s="107"/>
      <c r="B173" s="3"/>
      <c r="C173" s="12"/>
      <c r="D173" s="2"/>
      <c r="H173" s="2"/>
      <c r="I173" s="2"/>
      <c r="K173" s="2"/>
      <c r="L173" s="175"/>
      <c r="M173" s="2"/>
    </row>
    <row r="174" spans="1:13" ht="15.75">
      <c r="A174" s="107"/>
      <c r="B174" s="3"/>
      <c r="C174" s="2"/>
      <c r="D174" s="2"/>
      <c r="F174" s="2"/>
      <c r="G174" s="60"/>
      <c r="H174" s="2"/>
      <c r="I174" s="2"/>
      <c r="J174" s="2"/>
      <c r="K174" s="2"/>
      <c r="L174" s="175"/>
      <c r="M174" s="2"/>
    </row>
    <row r="175" spans="1:13" ht="15.75">
      <c r="A175" s="107"/>
      <c r="B175" s="3"/>
      <c r="C175" s="2"/>
      <c r="D175" s="2"/>
      <c r="F175" s="2"/>
      <c r="G175" s="60"/>
      <c r="H175" s="2"/>
      <c r="I175" s="2"/>
      <c r="J175" s="2"/>
      <c r="K175" s="2"/>
      <c r="L175" s="175"/>
      <c r="M175" s="2"/>
    </row>
    <row r="176" spans="1:14" ht="18.75" customHeight="1">
      <c r="A176" s="107"/>
      <c r="B176" s="3"/>
      <c r="C176" s="2"/>
      <c r="D176" s="2"/>
      <c r="F176" s="2"/>
      <c r="G176" s="483" t="s">
        <v>2951</v>
      </c>
      <c r="H176" s="483"/>
      <c r="I176" s="483"/>
      <c r="J176" s="483"/>
      <c r="K176" s="483"/>
      <c r="L176" s="483"/>
      <c r="M176" s="483"/>
      <c r="N176" s="483"/>
    </row>
    <row r="179" spans="10:14" ht="18.75">
      <c r="J179" s="29"/>
      <c r="K179" s="29"/>
      <c r="L179" s="177"/>
      <c r="M179" s="473"/>
      <c r="N179" s="29"/>
    </row>
  </sheetData>
  <sheetProtection/>
  <mergeCells count="37">
    <mergeCell ref="G171:N171"/>
    <mergeCell ref="G176:N176"/>
    <mergeCell ref="A155:C155"/>
    <mergeCell ref="F161:N161"/>
    <mergeCell ref="A163:C163"/>
    <mergeCell ref="A168:E168"/>
    <mergeCell ref="F168:N168"/>
    <mergeCell ref="F160:N160"/>
    <mergeCell ref="F162:N162"/>
    <mergeCell ref="A1:D1"/>
    <mergeCell ref="E1:N1"/>
    <mergeCell ref="A2:D2"/>
    <mergeCell ref="E2:N2"/>
    <mergeCell ref="A3:D3"/>
    <mergeCell ref="A4:N4"/>
    <mergeCell ref="A5:N5"/>
    <mergeCell ref="A6:N6"/>
    <mergeCell ref="C7:D7"/>
    <mergeCell ref="F144:N144"/>
    <mergeCell ref="F145:N145"/>
    <mergeCell ref="F146:N146"/>
    <mergeCell ref="F147:N147"/>
    <mergeCell ref="F148:N148"/>
    <mergeCell ref="F149:N149"/>
    <mergeCell ref="F151:N151"/>
    <mergeCell ref="F152:N152"/>
    <mergeCell ref="F150:N150"/>
    <mergeCell ref="F164:N164"/>
    <mergeCell ref="F165:N165"/>
    <mergeCell ref="F166:N166"/>
    <mergeCell ref="F169:N169"/>
    <mergeCell ref="F154:N154"/>
    <mergeCell ref="F155:N155"/>
    <mergeCell ref="F156:N156"/>
    <mergeCell ref="F157:N157"/>
    <mergeCell ref="F158:N158"/>
    <mergeCell ref="F159:N159"/>
  </mergeCells>
  <printOptions/>
  <pageMargins left="0.4724409448818898" right="0.15748031496062992" top="0.35" bottom="0.65" header="0.31496062992125984" footer="0.28"/>
  <pageSetup horizontalDpi="600" verticalDpi="600" orientation="portrait" paperSize="9" r:id="rId1"/>
  <headerFooter>
    <oddFooter>&amp;LDanh sách chưa đủ ĐK TN Đợt 1, năm 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42"/>
    </sheetView>
  </sheetViews>
  <sheetFormatPr defaultColWidth="9.00390625" defaultRowHeight="15.75"/>
  <cols>
    <col min="1" max="1" width="4.125" style="0" customWidth="1"/>
    <col min="2" max="2" width="19.625" style="0" customWidth="1"/>
    <col min="3" max="3" width="7.50390625" style="0" customWidth="1"/>
    <col min="4" max="4" width="9.00390625" style="0" customWidth="1"/>
    <col min="5" max="5" width="8.625" style="0" customWidth="1"/>
    <col min="6" max="6" width="7.50390625" style="0" customWidth="1"/>
    <col min="7" max="7" width="7.00390625" style="0" customWidth="1"/>
    <col min="8" max="9" width="7.50390625" style="0" customWidth="1"/>
    <col min="10" max="10" width="7.125" style="0" customWidth="1"/>
  </cols>
  <sheetData>
    <row r="1" spans="1:10" s="31" customFormat="1" ht="18.75" customHeight="1">
      <c r="A1" s="63"/>
      <c r="B1" s="516" t="s">
        <v>535</v>
      </c>
      <c r="C1" s="517"/>
      <c r="D1" s="517"/>
      <c r="E1" s="517"/>
      <c r="F1" s="517"/>
      <c r="G1" s="517"/>
      <c r="H1" s="517"/>
      <c r="I1" s="517"/>
      <c r="J1" s="517"/>
    </row>
    <row r="2" spans="1:10" s="31" customFormat="1" ht="18.75" customHeight="1">
      <c r="A2" s="520"/>
      <c r="B2" s="520"/>
      <c r="C2" s="520"/>
      <c r="D2" s="520"/>
      <c r="E2" s="520"/>
      <c r="F2" s="521" t="s">
        <v>136</v>
      </c>
      <c r="G2" s="522"/>
      <c r="H2" s="522"/>
      <c r="I2" s="522"/>
      <c r="J2" s="522"/>
    </row>
    <row r="3" spans="1:10" s="31" customFormat="1" ht="18.75" customHeight="1">
      <c r="A3" s="515" t="s">
        <v>137</v>
      </c>
      <c r="B3" s="515" t="s">
        <v>129</v>
      </c>
      <c r="C3" s="515" t="s">
        <v>130</v>
      </c>
      <c r="D3" s="515" t="s">
        <v>131</v>
      </c>
      <c r="E3" s="515" t="s">
        <v>258</v>
      </c>
      <c r="F3" s="515" t="s">
        <v>46</v>
      </c>
      <c r="G3" s="515" t="s">
        <v>30</v>
      </c>
      <c r="H3" s="515" t="s">
        <v>24</v>
      </c>
      <c r="I3" s="515" t="s">
        <v>145</v>
      </c>
      <c r="J3" s="515" t="s">
        <v>132</v>
      </c>
    </row>
    <row r="4" spans="1:10" s="31" customFormat="1" ht="18.75" customHeight="1">
      <c r="A4" s="515"/>
      <c r="B4" s="515"/>
      <c r="C4" s="515"/>
      <c r="D4" s="515"/>
      <c r="E4" s="515"/>
      <c r="F4" s="515"/>
      <c r="G4" s="515"/>
      <c r="H4" s="515"/>
      <c r="I4" s="515"/>
      <c r="J4" s="515"/>
    </row>
    <row r="5" spans="1:10" s="31" customFormat="1" ht="18.75" customHeight="1">
      <c r="A5" s="515"/>
      <c r="B5" s="515"/>
      <c r="C5" s="515"/>
      <c r="D5" s="515"/>
      <c r="E5" s="515"/>
      <c r="F5" s="515"/>
      <c r="G5" s="515"/>
      <c r="H5" s="515"/>
      <c r="I5" s="515"/>
      <c r="J5" s="515"/>
    </row>
    <row r="6" spans="1:10" s="31" customFormat="1" ht="33" customHeight="1">
      <c r="A6" s="515"/>
      <c r="B6" s="515"/>
      <c r="C6" s="515"/>
      <c r="D6" s="515"/>
      <c r="E6" s="515"/>
      <c r="F6" s="515"/>
      <c r="G6" s="515"/>
      <c r="H6" s="515"/>
      <c r="I6" s="515"/>
      <c r="J6" s="515"/>
    </row>
    <row r="7" spans="1:10" s="31" customFormat="1" ht="20.25" customHeight="1">
      <c r="A7" s="62">
        <v>1</v>
      </c>
      <c r="B7" s="84" t="s">
        <v>259</v>
      </c>
      <c r="C7" s="80">
        <f>E7+J7</f>
        <v>134</v>
      </c>
      <c r="D7" s="80">
        <v>7</v>
      </c>
      <c r="E7" s="83">
        <f>SUM(F7:I7)</f>
        <v>129</v>
      </c>
      <c r="F7" s="80">
        <f>'TN khoa 2014-2018'!$O$11</f>
        <v>5</v>
      </c>
      <c r="G7" s="80">
        <f>'TN khoa 2014-2018'!$O$12</f>
        <v>42</v>
      </c>
      <c r="H7" s="80">
        <f>'TN khoa 2014-2018'!$O$13</f>
        <v>82</v>
      </c>
      <c r="I7" s="80">
        <f>'TN khoa 2014-2018'!$O$14</f>
        <v>0</v>
      </c>
      <c r="J7" s="80">
        <f>'DS Hoan xét và C ĐK'!D144</f>
        <v>5</v>
      </c>
    </row>
    <row r="8" spans="1:10" s="31" customFormat="1" ht="20.25" customHeight="1">
      <c r="A8" s="62">
        <v>2</v>
      </c>
      <c r="B8" s="84" t="s">
        <v>260</v>
      </c>
      <c r="C8" s="80">
        <f aca="true" t="shared" si="0" ref="C8:C16">E8+J8</f>
        <v>370</v>
      </c>
      <c r="D8" s="80">
        <v>8</v>
      </c>
      <c r="E8" s="83">
        <f aca="true" t="shared" si="1" ref="E8:E16">SUM(F8:I8)</f>
        <v>338</v>
      </c>
      <c r="F8" s="81">
        <f>'TN khoa 2014-2018'!$O$141</f>
        <v>4</v>
      </c>
      <c r="G8" s="80">
        <f>'TN khoa 2014-2018'!$O$142</f>
        <v>35</v>
      </c>
      <c r="H8" s="80">
        <f>'TN khoa 2014-2018'!$O$143</f>
        <v>274</v>
      </c>
      <c r="I8" s="80">
        <f>'TN khoa 2014-2018'!$O$144</f>
        <v>25</v>
      </c>
      <c r="J8" s="80">
        <f>'DS Hoan xét và C ĐK'!D145</f>
        <v>32</v>
      </c>
    </row>
    <row r="9" spans="1:10" s="31" customFormat="1" ht="20.25" customHeight="1">
      <c r="A9" s="62">
        <v>3</v>
      </c>
      <c r="B9" s="84" t="s">
        <v>261</v>
      </c>
      <c r="C9" s="80">
        <f t="shared" si="0"/>
        <v>15</v>
      </c>
      <c r="D9" s="80">
        <v>2</v>
      </c>
      <c r="E9" s="83">
        <f t="shared" si="1"/>
        <v>13</v>
      </c>
      <c r="F9" s="81">
        <f>'TN khoa 2014-2018'!$O$480</f>
        <v>2</v>
      </c>
      <c r="G9" s="80">
        <f>'TN khoa 2014-2018'!$O$481</f>
        <v>2</v>
      </c>
      <c r="H9" s="80">
        <f>'TN khoa 2014-2018'!$O$482</f>
        <v>9</v>
      </c>
      <c r="I9" s="80">
        <f>'TN khoa 2014-2018'!$O$483</f>
        <v>0</v>
      </c>
      <c r="J9" s="80">
        <f>'DS Hoan xét và C ĐK'!D146</f>
        <v>2</v>
      </c>
    </row>
    <row r="10" spans="1:10" s="31" customFormat="1" ht="20.25" customHeight="1">
      <c r="A10" s="62">
        <v>4</v>
      </c>
      <c r="B10" s="84" t="s">
        <v>262</v>
      </c>
      <c r="C10" s="80">
        <f t="shared" si="0"/>
        <v>32</v>
      </c>
      <c r="D10" s="80">
        <v>4</v>
      </c>
      <c r="E10" s="83">
        <f t="shared" si="1"/>
        <v>31</v>
      </c>
      <c r="F10" s="81">
        <f>'TN khoa 2014-2018'!$O$494</f>
        <v>0</v>
      </c>
      <c r="G10" s="80">
        <f>'TN khoa 2014-2018'!$O$495</f>
        <v>9</v>
      </c>
      <c r="H10" s="80">
        <f>'TN khoa 2014-2018'!$O$496</f>
        <v>18</v>
      </c>
      <c r="I10" s="80">
        <f>'TN khoa 2014-2018'!$O$497</f>
        <v>4</v>
      </c>
      <c r="J10" s="80">
        <f>'DS Hoan xét và C ĐK'!D147</f>
        <v>1</v>
      </c>
    </row>
    <row r="11" spans="1:10" s="31" customFormat="1" ht="20.25" customHeight="1">
      <c r="A11" s="62">
        <v>5</v>
      </c>
      <c r="B11" s="84" t="s">
        <v>263</v>
      </c>
      <c r="C11" s="80">
        <f t="shared" si="0"/>
        <v>11</v>
      </c>
      <c r="D11" s="80">
        <v>3</v>
      </c>
      <c r="E11" s="83">
        <f t="shared" si="1"/>
        <v>10</v>
      </c>
      <c r="F11" s="81">
        <f>'TN khoa 2014-2018'!$O$526</f>
        <v>5</v>
      </c>
      <c r="G11" s="80">
        <f>'TN khoa 2014-2018'!$O$527</f>
        <v>3</v>
      </c>
      <c r="H11" s="80">
        <f>'TN khoa 2014-2018'!$O$528</f>
        <v>2</v>
      </c>
      <c r="I11" s="80">
        <f>'TN khoa 2014-2018'!$O$529</f>
        <v>0</v>
      </c>
      <c r="J11" s="80">
        <f>'DS Hoan xét và C ĐK'!D148</f>
        <v>1</v>
      </c>
    </row>
    <row r="12" spans="1:10" s="31" customFormat="1" ht="20.25" customHeight="1">
      <c r="A12" s="62">
        <v>6</v>
      </c>
      <c r="B12" s="84" t="s">
        <v>264</v>
      </c>
      <c r="C12" s="80">
        <f t="shared" si="0"/>
        <v>91</v>
      </c>
      <c r="D12" s="80">
        <v>13</v>
      </c>
      <c r="E12" s="83">
        <f t="shared" si="1"/>
        <v>87</v>
      </c>
      <c r="F12" s="81">
        <f>'TN khoa 2014-2018'!$O$537</f>
        <v>17</v>
      </c>
      <c r="G12" s="80">
        <f>'TN khoa 2014-2018'!$O$538</f>
        <v>38</v>
      </c>
      <c r="H12" s="80">
        <f>'TN khoa 2014-2018'!$O$539</f>
        <v>32</v>
      </c>
      <c r="I12" s="80">
        <f>'TN khoa 2014-2018'!$O$540</f>
        <v>0</v>
      </c>
      <c r="J12" s="80">
        <f>'DS Hoan xét và C ĐK'!D149</f>
        <v>4</v>
      </c>
    </row>
    <row r="13" spans="1:10" s="31" customFormat="1" ht="20.25" customHeight="1">
      <c r="A13" s="62">
        <v>7</v>
      </c>
      <c r="B13" s="84" t="s">
        <v>265</v>
      </c>
      <c r="C13" s="80">
        <f t="shared" si="0"/>
        <v>117</v>
      </c>
      <c r="D13" s="80">
        <v>1</v>
      </c>
      <c r="E13" s="83">
        <f t="shared" si="1"/>
        <v>112</v>
      </c>
      <c r="F13" s="81">
        <f>'TN khoa 2014-2018'!$O$625</f>
        <v>2</v>
      </c>
      <c r="G13" s="80">
        <f>'TN khoa 2014-2018'!$O$626</f>
        <v>15</v>
      </c>
      <c r="H13" s="80">
        <f>'TN khoa 2014-2018'!$O$627</f>
        <v>74</v>
      </c>
      <c r="I13" s="80">
        <f>'TN khoa 2014-2018'!$O$628</f>
        <v>21</v>
      </c>
      <c r="J13" s="80">
        <f>'DS Hoan xét và C ĐK'!D150</f>
        <v>5</v>
      </c>
    </row>
    <row r="14" spans="1:10" s="31" customFormat="1" ht="20.25" customHeight="1">
      <c r="A14" s="62">
        <v>8</v>
      </c>
      <c r="B14" s="84" t="s">
        <v>134</v>
      </c>
      <c r="C14" s="80">
        <f t="shared" si="0"/>
        <v>48</v>
      </c>
      <c r="D14" s="80">
        <v>17</v>
      </c>
      <c r="E14" s="83">
        <f t="shared" si="1"/>
        <v>45</v>
      </c>
      <c r="F14" s="81">
        <f>'TN khoa 2014-2018'!$O$738</f>
        <v>0</v>
      </c>
      <c r="G14" s="80">
        <f>'TN khoa 2014-2018'!$O$739</f>
        <v>16</v>
      </c>
      <c r="H14" s="80">
        <f>'TN khoa 2014-2018'!$O$740</f>
        <v>29</v>
      </c>
      <c r="I14" s="80">
        <f>'TN khoa 2014-2018'!$O$741</f>
        <v>0</v>
      </c>
      <c r="J14" s="80">
        <f>'DS Hoan xét và C ĐK'!D151</f>
        <v>3</v>
      </c>
    </row>
    <row r="15" spans="1:10" s="31" customFormat="1" ht="20.25" customHeight="1">
      <c r="A15" s="62">
        <v>9</v>
      </c>
      <c r="B15" s="84" t="s">
        <v>267</v>
      </c>
      <c r="C15" s="80">
        <f t="shared" si="0"/>
        <v>27</v>
      </c>
      <c r="D15" s="80">
        <v>0</v>
      </c>
      <c r="E15" s="83">
        <f t="shared" si="1"/>
        <v>20</v>
      </c>
      <c r="F15" s="81">
        <f>'TN khoa 2014-2018'!$O$784</f>
        <v>0</v>
      </c>
      <c r="G15" s="80">
        <f>'TN khoa 2014-2018'!$O$785</f>
        <v>1</v>
      </c>
      <c r="H15" s="80">
        <f>'TN khoa 2014-2018'!$O$786</f>
        <v>17</v>
      </c>
      <c r="I15" s="80">
        <f>'TN khoa 2014-2018'!$O$787</f>
        <v>2</v>
      </c>
      <c r="J15" s="80">
        <f>'DS Hoan xét và C ĐK'!D152</f>
        <v>7</v>
      </c>
    </row>
    <row r="16" spans="1:10" s="31" customFormat="1" ht="20.25" customHeight="1">
      <c r="A16" s="62">
        <v>10</v>
      </c>
      <c r="B16" s="84" t="s">
        <v>378</v>
      </c>
      <c r="C16" s="80">
        <f t="shared" si="0"/>
        <v>16</v>
      </c>
      <c r="D16" s="80">
        <v>8</v>
      </c>
      <c r="E16" s="83">
        <f t="shared" si="1"/>
        <v>16</v>
      </c>
      <c r="F16" s="81">
        <f>'TN khoa 2014-2018'!$O$805</f>
        <v>0</v>
      </c>
      <c r="G16" s="80">
        <f>'TN khoa 2014-2018'!$O$806</f>
        <v>3</v>
      </c>
      <c r="H16" s="80">
        <f>'TN khoa 2014-2018'!$O$807</f>
        <v>12</v>
      </c>
      <c r="I16" s="80">
        <f>'TN khoa 2014-2018'!$O$808</f>
        <v>1</v>
      </c>
      <c r="J16" s="80">
        <v>0</v>
      </c>
    </row>
    <row r="17" spans="1:10" s="31" customFormat="1" ht="18.75" customHeight="1">
      <c r="A17" s="62"/>
      <c r="B17" s="64" t="s">
        <v>135</v>
      </c>
      <c r="C17" s="82">
        <f aca="true" t="shared" si="2" ref="C17:J17">SUM(C7:C16)</f>
        <v>861</v>
      </c>
      <c r="D17" s="80">
        <f t="shared" si="2"/>
        <v>63</v>
      </c>
      <c r="E17" s="82">
        <f t="shared" si="2"/>
        <v>801</v>
      </c>
      <c r="F17" s="80">
        <f>SUM(F7:F16)</f>
        <v>35</v>
      </c>
      <c r="G17" s="80">
        <f t="shared" si="2"/>
        <v>164</v>
      </c>
      <c r="H17" s="80">
        <f>SUM(H7:H16)</f>
        <v>549</v>
      </c>
      <c r="I17" s="80">
        <f t="shared" si="2"/>
        <v>53</v>
      </c>
      <c r="J17" s="80">
        <f t="shared" si="2"/>
        <v>60</v>
      </c>
    </row>
    <row r="18" spans="1:10" s="31" customFormat="1" ht="18.75" customHeight="1">
      <c r="A18" s="62"/>
      <c r="B18" s="64" t="s">
        <v>138</v>
      </c>
      <c r="C18" s="64"/>
      <c r="D18" s="68">
        <f>D17/C17</f>
        <v>0.07317073170731707</v>
      </c>
      <c r="E18" s="67">
        <f>E17/C17</f>
        <v>0.9303135888501742</v>
      </c>
      <c r="F18" s="67">
        <f>F17/E17</f>
        <v>0.04369538077403246</v>
      </c>
      <c r="G18" s="67">
        <f>G17/E17</f>
        <v>0.20474406991260924</v>
      </c>
      <c r="H18" s="67">
        <f>H17/E17</f>
        <v>0.6853932584269663</v>
      </c>
      <c r="I18" s="67">
        <f>I17/E17</f>
        <v>0.066167290886392</v>
      </c>
      <c r="J18" s="68">
        <f>J17/C17</f>
        <v>0.06968641114982578</v>
      </c>
    </row>
    <row r="19" spans="1:10" s="31" customFormat="1" ht="18.75" customHeight="1">
      <c r="A19" s="62"/>
      <c r="B19" s="518" t="s">
        <v>528</v>
      </c>
      <c r="C19" s="518"/>
      <c r="D19" s="518"/>
      <c r="E19" s="518"/>
      <c r="F19" s="518"/>
      <c r="G19" s="518"/>
      <c r="H19" s="518"/>
      <c r="I19" s="518"/>
      <c r="J19" s="518"/>
    </row>
    <row r="20" spans="1:10" s="31" customFormat="1" ht="18.75" customHeight="1">
      <c r="A20" s="62"/>
      <c r="B20" s="138" t="s">
        <v>2596</v>
      </c>
      <c r="C20" s="139"/>
      <c r="D20" s="139"/>
      <c r="E20" s="139"/>
      <c r="F20" s="139"/>
      <c r="G20" s="139"/>
      <c r="H20" s="139"/>
      <c r="I20" s="139"/>
      <c r="J20" s="140"/>
    </row>
    <row r="21" spans="1:10" s="31" customFormat="1" ht="18.75" customHeight="1">
      <c r="A21" s="62">
        <v>1</v>
      </c>
      <c r="B21" s="84" t="s">
        <v>259</v>
      </c>
      <c r="C21" s="80">
        <f>E21+J21</f>
        <v>26</v>
      </c>
      <c r="D21" s="80">
        <v>0</v>
      </c>
      <c r="E21" s="82">
        <f>SUM(F21:I21)</f>
        <v>11</v>
      </c>
      <c r="F21" s="80">
        <f>'TN khoa 2014-2018'!$O$823</f>
        <v>0</v>
      </c>
      <c r="G21" s="80">
        <f>'TN khoa 2014-2018'!$O$824</f>
        <v>0</v>
      </c>
      <c r="H21" s="80">
        <f>'TN khoa 2014-2018'!$O$825</f>
        <v>8</v>
      </c>
      <c r="I21" s="80">
        <f>'TN khoa 2014-2018'!$O$826</f>
        <v>3</v>
      </c>
      <c r="J21" s="80">
        <f>'DS Hoan xét và C ĐK'!D156</f>
        <v>15</v>
      </c>
    </row>
    <row r="22" spans="1:10" s="31" customFormat="1" ht="18.75" customHeight="1">
      <c r="A22" s="62">
        <v>2</v>
      </c>
      <c r="B22" s="84" t="s">
        <v>260</v>
      </c>
      <c r="C22" s="80">
        <f aca="true" t="shared" si="3" ref="C22:C34">E22+J22</f>
        <v>27</v>
      </c>
      <c r="D22" s="80">
        <v>1</v>
      </c>
      <c r="E22" s="82">
        <f aca="true" t="shared" si="4" ref="E22:E29">SUM(F22:I22)</f>
        <v>17</v>
      </c>
      <c r="F22" s="80">
        <f>'TN khoa 2014-2018'!$O$835</f>
        <v>1</v>
      </c>
      <c r="G22" s="80">
        <f>'TN khoa 2014-2018'!$O$836</f>
        <v>2</v>
      </c>
      <c r="H22" s="80">
        <f>'TN khoa 2014-2018'!$O$837</f>
        <v>10</v>
      </c>
      <c r="I22" s="80">
        <f>'TN khoa 2014-2018'!$O$838</f>
        <v>4</v>
      </c>
      <c r="J22" s="80">
        <f>'DS Hoan xét và C ĐK'!D157</f>
        <v>10</v>
      </c>
    </row>
    <row r="23" spans="1:10" s="31" customFormat="1" ht="18.75" customHeight="1">
      <c r="A23" s="62">
        <v>3</v>
      </c>
      <c r="B23" s="84" t="s">
        <v>261</v>
      </c>
      <c r="C23" s="80">
        <f>E23+J23</f>
        <v>4</v>
      </c>
      <c r="D23" s="80">
        <v>0</v>
      </c>
      <c r="E23" s="82">
        <f>SUM(F23:I23)</f>
        <v>3</v>
      </c>
      <c r="F23" s="80">
        <f>'TN khoa 2014-2018'!$O$853</f>
        <v>0</v>
      </c>
      <c r="G23" s="80">
        <f>'TN khoa 2014-2018'!$O$854</f>
        <v>0</v>
      </c>
      <c r="H23" s="80">
        <f>'TN khoa 2014-2018'!$O$855</f>
        <v>1</v>
      </c>
      <c r="I23" s="80">
        <f>'TN khoa 2014-2018'!$O$856</f>
        <v>2</v>
      </c>
      <c r="J23" s="80">
        <f>'DS Hoan xét và C ĐK'!D158</f>
        <v>1</v>
      </c>
    </row>
    <row r="24" spans="1:10" s="31" customFormat="1" ht="18.75" customHeight="1">
      <c r="A24" s="62">
        <v>4</v>
      </c>
      <c r="B24" s="84" t="s">
        <v>262</v>
      </c>
      <c r="C24" s="80">
        <f t="shared" si="3"/>
        <v>4</v>
      </c>
      <c r="D24" s="80">
        <v>0</v>
      </c>
      <c r="E24" s="82">
        <f t="shared" si="4"/>
        <v>1</v>
      </c>
      <c r="F24" s="80">
        <f>'TN khoa 2014-2018'!$O$858</f>
        <v>0</v>
      </c>
      <c r="G24" s="80">
        <f>'TN khoa 2014-2018'!$O$859</f>
        <v>0</v>
      </c>
      <c r="H24" s="80">
        <f>'TN khoa 2014-2018'!$O$860</f>
        <v>1</v>
      </c>
      <c r="I24" s="80">
        <f>'TN khoa 2014-2018'!$O$861</f>
        <v>0</v>
      </c>
      <c r="J24" s="80">
        <f>'DS Hoan xét và C ĐK'!D159</f>
        <v>3</v>
      </c>
    </row>
    <row r="25" spans="1:10" s="31" customFormat="1" ht="18.75" customHeight="1">
      <c r="A25" s="62">
        <v>5</v>
      </c>
      <c r="B25" s="84" t="s">
        <v>264</v>
      </c>
      <c r="C25" s="80">
        <f t="shared" si="3"/>
        <v>12</v>
      </c>
      <c r="D25" s="80">
        <v>0</v>
      </c>
      <c r="E25" s="82">
        <f t="shared" si="4"/>
        <v>5</v>
      </c>
      <c r="F25" s="80">
        <f>'TN khoa 2014-2018'!$O$863</f>
        <v>0</v>
      </c>
      <c r="G25" s="80">
        <f>'TN khoa 2014-2018'!$O$864</f>
        <v>1</v>
      </c>
      <c r="H25" s="80">
        <f>'TN khoa 2014-2018'!$O$865</f>
        <v>4</v>
      </c>
      <c r="I25" s="80">
        <f>'TN khoa 2014-2018'!$O$866</f>
        <v>0</v>
      </c>
      <c r="J25" s="80">
        <f>'DS Hoan xét và C ĐK'!D160</f>
        <v>7</v>
      </c>
    </row>
    <row r="26" spans="1:10" s="31" customFormat="1" ht="18.75" customHeight="1">
      <c r="A26" s="62">
        <v>6</v>
      </c>
      <c r="B26" s="85" t="s">
        <v>265</v>
      </c>
      <c r="C26" s="80">
        <f t="shared" si="3"/>
        <v>11</v>
      </c>
      <c r="D26" s="80">
        <v>0</v>
      </c>
      <c r="E26" s="82">
        <f t="shared" si="4"/>
        <v>6</v>
      </c>
      <c r="F26" s="80">
        <f>'TN khoa 2014-2018'!$O$869</f>
        <v>0</v>
      </c>
      <c r="G26" s="80">
        <f>'TN khoa 2014-2018'!$O$870</f>
        <v>2</v>
      </c>
      <c r="H26" s="80">
        <f>'TN khoa 2014-2018'!$O$871</f>
        <v>3</v>
      </c>
      <c r="I26" s="80">
        <f>'TN khoa 2014-2018'!$O$872</f>
        <v>1</v>
      </c>
      <c r="J26" s="80">
        <f>'DS Hoan xét và C ĐK'!D161</f>
        <v>5</v>
      </c>
    </row>
    <row r="27" spans="1:10" s="31" customFormat="1" ht="18.75" customHeight="1">
      <c r="A27" s="62">
        <v>7</v>
      </c>
      <c r="B27" s="85" t="s">
        <v>266</v>
      </c>
      <c r="C27" s="80">
        <f t="shared" si="3"/>
        <v>3</v>
      </c>
      <c r="D27" s="80">
        <v>0</v>
      </c>
      <c r="E27" s="82">
        <f t="shared" si="4"/>
        <v>1</v>
      </c>
      <c r="F27" s="80">
        <v>0</v>
      </c>
      <c r="G27" s="80">
        <v>0</v>
      </c>
      <c r="H27" s="80">
        <f>'TN khoa 2014-2018'!$O$876</f>
        <v>1</v>
      </c>
      <c r="I27" s="80">
        <v>0</v>
      </c>
      <c r="J27" s="80">
        <f>'DS Hoan xét và C ĐK'!D162</f>
        <v>2</v>
      </c>
    </row>
    <row r="28" spans="1:10" s="31" customFormat="1" ht="18.75" customHeight="1">
      <c r="A28" s="62">
        <v>8</v>
      </c>
      <c r="B28" s="85" t="s">
        <v>378</v>
      </c>
      <c r="C28" s="80">
        <f>E28+J28</f>
        <v>2</v>
      </c>
      <c r="D28" s="80">
        <v>0</v>
      </c>
      <c r="E28" s="82">
        <f>SUM(F28:I28)</f>
        <v>2</v>
      </c>
      <c r="F28" s="80">
        <v>0</v>
      </c>
      <c r="G28" s="80">
        <v>0</v>
      </c>
      <c r="H28" s="80">
        <f>'TN khoa 2014-2018'!$O$880</f>
        <v>2</v>
      </c>
      <c r="I28" s="80">
        <v>0</v>
      </c>
      <c r="J28" s="80">
        <v>0</v>
      </c>
    </row>
    <row r="29" spans="1:10" s="31" customFormat="1" ht="18.75" customHeight="1">
      <c r="A29" s="62">
        <v>9</v>
      </c>
      <c r="B29" s="65" t="s">
        <v>133</v>
      </c>
      <c r="C29" s="80">
        <f t="shared" si="3"/>
        <v>2</v>
      </c>
      <c r="D29" s="80">
        <v>0</v>
      </c>
      <c r="E29" s="82">
        <f t="shared" si="4"/>
        <v>2</v>
      </c>
      <c r="F29" s="80">
        <v>0</v>
      </c>
      <c r="G29" s="80">
        <v>0</v>
      </c>
      <c r="H29" s="80">
        <f>'TN khoa 2014-2018'!$O$883</f>
        <v>2</v>
      </c>
      <c r="I29" s="80">
        <v>0</v>
      </c>
      <c r="J29" s="80">
        <v>0</v>
      </c>
    </row>
    <row r="30" spans="1:10" s="31" customFormat="1" ht="18.75" customHeight="1">
      <c r="A30" s="62"/>
      <c r="B30" s="138" t="s">
        <v>529</v>
      </c>
      <c r="C30" s="139"/>
      <c r="D30" s="139"/>
      <c r="E30" s="139"/>
      <c r="F30" s="139"/>
      <c r="G30" s="139"/>
      <c r="H30" s="139"/>
      <c r="I30" s="139"/>
      <c r="J30" s="140"/>
    </row>
    <row r="31" spans="1:10" s="31" customFormat="1" ht="18.75" customHeight="1">
      <c r="A31" s="62">
        <v>1</v>
      </c>
      <c r="B31" s="65" t="s">
        <v>2613</v>
      </c>
      <c r="C31" s="80">
        <f t="shared" si="3"/>
        <v>4</v>
      </c>
      <c r="D31" s="80">
        <v>0</v>
      </c>
      <c r="E31" s="82">
        <f>SUM(F31:I31)</f>
        <v>2</v>
      </c>
      <c r="F31" s="80">
        <v>0</v>
      </c>
      <c r="G31" s="80">
        <v>0</v>
      </c>
      <c r="H31" s="80">
        <f>'TN khoa 2014-2018'!$O$886</f>
        <v>2</v>
      </c>
      <c r="I31" s="80">
        <f>'TN khoa 2014-2018'!$O$887</f>
        <v>0</v>
      </c>
      <c r="J31" s="80">
        <f>'DS Hoan xét và C ĐK'!D164</f>
        <v>2</v>
      </c>
    </row>
    <row r="32" spans="1:10" s="31" customFormat="1" ht="18.75" customHeight="1">
      <c r="A32" s="62">
        <v>2</v>
      </c>
      <c r="B32" s="65" t="s">
        <v>260</v>
      </c>
      <c r="C32" s="80">
        <f t="shared" si="3"/>
        <v>4</v>
      </c>
      <c r="D32" s="80">
        <v>0</v>
      </c>
      <c r="E32" s="82">
        <f>SUM(F32:I32)</f>
        <v>1</v>
      </c>
      <c r="F32" s="80">
        <v>0</v>
      </c>
      <c r="G32" s="80">
        <v>0</v>
      </c>
      <c r="H32" s="80">
        <v>0</v>
      </c>
      <c r="I32" s="80">
        <f>'TN khoa 2014-2018'!$O$891</f>
        <v>1</v>
      </c>
      <c r="J32" s="80">
        <f>'DS Hoan xét và C ĐK'!D165</f>
        <v>3</v>
      </c>
    </row>
    <row r="33" spans="1:10" s="31" customFormat="1" ht="18.75" customHeight="1">
      <c r="A33" s="62">
        <v>3</v>
      </c>
      <c r="B33" s="65" t="s">
        <v>2612</v>
      </c>
      <c r="C33" s="80">
        <f>E33+J33</f>
        <v>1</v>
      </c>
      <c r="D33" s="80">
        <v>0</v>
      </c>
      <c r="E33" s="82">
        <f>SUM(F33:I33)</f>
        <v>1</v>
      </c>
      <c r="F33" s="80">
        <v>0</v>
      </c>
      <c r="G33" s="80">
        <v>0</v>
      </c>
      <c r="H33" s="80">
        <v>0</v>
      </c>
      <c r="I33" s="80">
        <f>'TN khoa 2014-2018'!O894</f>
        <v>1</v>
      </c>
      <c r="J33" s="80">
        <v>0</v>
      </c>
    </row>
    <row r="34" spans="1:10" s="31" customFormat="1" ht="18.75" customHeight="1">
      <c r="A34" s="62">
        <v>4</v>
      </c>
      <c r="B34" s="65" t="s">
        <v>265</v>
      </c>
      <c r="C34" s="80">
        <f t="shared" si="3"/>
        <v>2</v>
      </c>
      <c r="D34" s="80">
        <v>0</v>
      </c>
      <c r="E34" s="82">
        <f>SUM(F34:I34)</f>
        <v>0</v>
      </c>
      <c r="F34" s="80">
        <v>0</v>
      </c>
      <c r="G34" s="80">
        <v>0</v>
      </c>
      <c r="H34" s="80">
        <v>0</v>
      </c>
      <c r="I34" s="80">
        <f>'TN khoa 2014-2018'!$O$896</f>
        <v>0</v>
      </c>
      <c r="J34" s="80">
        <f>'DS Hoan xét và C ĐK'!D166</f>
        <v>2</v>
      </c>
    </row>
    <row r="35" spans="1:10" s="31" customFormat="1" ht="18.75" customHeight="1">
      <c r="A35" s="62"/>
      <c r="B35" s="64" t="s">
        <v>135</v>
      </c>
      <c r="C35" s="82">
        <f>SUM(C21:C29)+SUM(C31:C34)</f>
        <v>102</v>
      </c>
      <c r="D35" s="80">
        <f aca="true" t="shared" si="5" ref="D35:J35">SUM(D21:D34)</f>
        <v>1</v>
      </c>
      <c r="E35" s="82">
        <f t="shared" si="5"/>
        <v>52</v>
      </c>
      <c r="F35" s="82">
        <f t="shared" si="5"/>
        <v>1</v>
      </c>
      <c r="G35" s="82">
        <f t="shared" si="5"/>
        <v>5</v>
      </c>
      <c r="H35" s="82">
        <f t="shared" si="5"/>
        <v>34</v>
      </c>
      <c r="I35" s="82">
        <f t="shared" si="5"/>
        <v>12</v>
      </c>
      <c r="J35" s="82">
        <f t="shared" si="5"/>
        <v>50</v>
      </c>
    </row>
    <row r="36" spans="1:10" s="31" customFormat="1" ht="18.75" customHeight="1">
      <c r="A36" s="62"/>
      <c r="B36" s="519" t="s">
        <v>140</v>
      </c>
      <c r="C36" s="519"/>
      <c r="D36" s="519"/>
      <c r="E36" s="519"/>
      <c r="F36" s="519"/>
      <c r="G36" s="519"/>
      <c r="H36" s="519"/>
      <c r="I36" s="519"/>
      <c r="J36" s="519"/>
    </row>
    <row r="37" spans="1:10" s="31" customFormat="1" ht="20.25" customHeight="1">
      <c r="A37" s="62">
        <v>1</v>
      </c>
      <c r="B37" s="84" t="s">
        <v>259</v>
      </c>
      <c r="C37" s="80">
        <f>E37+J37</f>
        <v>11</v>
      </c>
      <c r="D37" s="80">
        <v>0</v>
      </c>
      <c r="E37" s="82">
        <f>SUM(F37:I37)</f>
        <v>11</v>
      </c>
      <c r="F37" s="80">
        <f>'TN khoa 2014-2018'!$O$901</f>
        <v>0</v>
      </c>
      <c r="G37" s="80">
        <f>'TN khoa 2014-2018'!$O$902</f>
        <v>2</v>
      </c>
      <c r="H37" s="80">
        <f>'TN khoa 2014-2018'!$O$903</f>
        <v>8</v>
      </c>
      <c r="I37" s="80">
        <f>'TN khoa 2014-2018'!$O$904</f>
        <v>1</v>
      </c>
      <c r="J37" s="80">
        <v>0</v>
      </c>
    </row>
    <row r="38" spans="1:10" s="31" customFormat="1" ht="20.25" customHeight="1">
      <c r="A38" s="62">
        <v>2</v>
      </c>
      <c r="B38" s="84" t="s">
        <v>260</v>
      </c>
      <c r="C38" s="80">
        <f>E38+J38</f>
        <v>1</v>
      </c>
      <c r="D38" s="80">
        <v>0</v>
      </c>
      <c r="E38" s="82">
        <f>SUM(F38:I38)</f>
        <v>0</v>
      </c>
      <c r="F38" s="80">
        <v>0</v>
      </c>
      <c r="G38" s="80">
        <v>0</v>
      </c>
      <c r="H38" s="80">
        <v>0</v>
      </c>
      <c r="I38" s="80">
        <v>0</v>
      </c>
      <c r="J38" s="80">
        <v>1</v>
      </c>
    </row>
    <row r="39" spans="1:10" s="31" customFormat="1" ht="20.25" customHeight="1">
      <c r="A39" s="62">
        <v>3</v>
      </c>
      <c r="B39" s="84" t="s">
        <v>264</v>
      </c>
      <c r="C39" s="80">
        <f>E39+J39</f>
        <v>1</v>
      </c>
      <c r="D39" s="80">
        <v>0</v>
      </c>
      <c r="E39" s="82">
        <f>SUM(F39:I39)</f>
        <v>1</v>
      </c>
      <c r="F39" s="80">
        <v>0</v>
      </c>
      <c r="G39" s="80">
        <v>0</v>
      </c>
      <c r="H39" s="80">
        <f>'TN khoa 2014-2018'!$O$913</f>
        <v>1</v>
      </c>
      <c r="I39" s="80">
        <v>0</v>
      </c>
      <c r="J39" s="80">
        <v>0</v>
      </c>
    </row>
    <row r="40" spans="1:10" s="31" customFormat="1" ht="18.75" customHeight="1">
      <c r="A40" s="62"/>
      <c r="B40" s="64" t="s">
        <v>135</v>
      </c>
      <c r="C40" s="82">
        <f aca="true" t="shared" si="6" ref="C40:J40">SUM(C37:C39)</f>
        <v>13</v>
      </c>
      <c r="D40" s="80">
        <f t="shared" si="6"/>
        <v>0</v>
      </c>
      <c r="E40" s="82">
        <f t="shared" si="6"/>
        <v>12</v>
      </c>
      <c r="F40" s="82">
        <f t="shared" si="6"/>
        <v>0</v>
      </c>
      <c r="G40" s="82">
        <f t="shared" si="6"/>
        <v>2</v>
      </c>
      <c r="H40" s="82">
        <f t="shared" si="6"/>
        <v>9</v>
      </c>
      <c r="I40" s="82">
        <f t="shared" si="6"/>
        <v>1</v>
      </c>
      <c r="J40" s="82">
        <f t="shared" si="6"/>
        <v>1</v>
      </c>
    </row>
    <row r="41" spans="1:10" s="31" customFormat="1" ht="18.75" customHeight="1">
      <c r="A41" s="62"/>
      <c r="B41" s="64" t="s">
        <v>2598</v>
      </c>
      <c r="C41" s="86">
        <f aca="true" t="shared" si="7" ref="C41:J41">C17+C35+C40</f>
        <v>976</v>
      </c>
      <c r="D41" s="86">
        <f t="shared" si="7"/>
        <v>64</v>
      </c>
      <c r="E41" s="86">
        <f t="shared" si="7"/>
        <v>865</v>
      </c>
      <c r="F41" s="86">
        <f t="shared" si="7"/>
        <v>36</v>
      </c>
      <c r="G41" s="86">
        <f t="shared" si="7"/>
        <v>171</v>
      </c>
      <c r="H41" s="86">
        <f t="shared" si="7"/>
        <v>592</v>
      </c>
      <c r="I41" s="86">
        <f t="shared" si="7"/>
        <v>66</v>
      </c>
      <c r="J41" s="86">
        <f t="shared" si="7"/>
        <v>111</v>
      </c>
    </row>
    <row r="42" spans="1:10" s="31" customFormat="1" ht="18.75" customHeight="1">
      <c r="A42" s="62"/>
      <c r="B42" s="66" t="s">
        <v>139</v>
      </c>
      <c r="C42" s="86"/>
      <c r="D42" s="215">
        <f>D41/E41</f>
        <v>0.07398843930635839</v>
      </c>
      <c r="E42" s="214">
        <f>E41/C41</f>
        <v>0.8862704918032787</v>
      </c>
      <c r="F42" s="87">
        <f>F41/$E$41</f>
        <v>0.04161849710982659</v>
      </c>
      <c r="G42" s="87">
        <f>G41/$E$41</f>
        <v>0.1976878612716763</v>
      </c>
      <c r="H42" s="87">
        <f>H41/$E$41</f>
        <v>0.684393063583815</v>
      </c>
      <c r="I42" s="87">
        <f>I41/$E$41</f>
        <v>0.07630057803468208</v>
      </c>
      <c r="J42" s="87">
        <f>J41/C41</f>
        <v>0.11372950819672131</v>
      </c>
    </row>
  </sheetData>
  <sheetProtection/>
  <mergeCells count="15">
    <mergeCell ref="C3:C6"/>
    <mergeCell ref="D3:D6"/>
    <mergeCell ref="E3:E6"/>
    <mergeCell ref="H3:H6"/>
    <mergeCell ref="I3:I6"/>
    <mergeCell ref="J3:J6"/>
    <mergeCell ref="B1:J1"/>
    <mergeCell ref="B19:J19"/>
    <mergeCell ref="B36:J36"/>
    <mergeCell ref="A3:A6"/>
    <mergeCell ref="F3:F6"/>
    <mergeCell ref="G3:G6"/>
    <mergeCell ref="A2:E2"/>
    <mergeCell ref="F2:J2"/>
    <mergeCell ref="B3:B6"/>
  </mergeCells>
  <printOptions/>
  <pageMargins left="0.44" right="0.26" top="0.35" bottom="0.3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7"/>
  <sheetViews>
    <sheetView zoomScalePageLayoutView="0" workbookViewId="0" topLeftCell="A652">
      <selection activeCell="A1" sqref="A1:J42"/>
    </sheetView>
  </sheetViews>
  <sheetFormatPr defaultColWidth="9.00390625" defaultRowHeight="15.75"/>
  <cols>
    <col min="1" max="1" width="9.00390625" style="143" customWidth="1"/>
    <col min="2" max="2" width="12.00390625" style="217" customWidth="1"/>
    <col min="3" max="3" width="13.125" style="171" customWidth="1"/>
    <col min="4" max="4" width="18.375" style="143" customWidth="1"/>
    <col min="5" max="5" width="8.25390625" style="143" customWidth="1"/>
    <col min="6" max="16384" width="9.00390625" style="143" customWidth="1"/>
  </cols>
  <sheetData>
    <row r="1" spans="1:5" ht="12.75">
      <c r="A1" s="143">
        <v>1</v>
      </c>
      <c r="B1" s="144" t="s">
        <v>706</v>
      </c>
      <c r="C1" s="145"/>
      <c r="D1" s="146" t="s">
        <v>88</v>
      </c>
      <c r="E1" s="147" t="s">
        <v>25</v>
      </c>
    </row>
    <row r="2" spans="1:5" ht="12.75">
      <c r="A2" s="143">
        <v>2</v>
      </c>
      <c r="B2" s="148" t="s">
        <v>708</v>
      </c>
      <c r="C2" s="145"/>
      <c r="D2" s="149" t="s">
        <v>214</v>
      </c>
      <c r="E2" s="150" t="s">
        <v>709</v>
      </c>
    </row>
    <row r="3" spans="1:5" ht="12.75">
      <c r="A3" s="143">
        <v>3</v>
      </c>
      <c r="B3" s="148">
        <v>1270110314</v>
      </c>
      <c r="C3" s="145"/>
      <c r="D3" s="149" t="s">
        <v>322</v>
      </c>
      <c r="E3" s="150" t="s">
        <v>79</v>
      </c>
    </row>
    <row r="4" spans="1:5" ht="12.75">
      <c r="A4" s="143">
        <v>4</v>
      </c>
      <c r="B4" s="148" t="s">
        <v>1046</v>
      </c>
      <c r="C4" s="145"/>
      <c r="D4" s="149" t="s">
        <v>1047</v>
      </c>
      <c r="E4" s="150" t="s">
        <v>1048</v>
      </c>
    </row>
    <row r="5" spans="1:5" ht="12.75">
      <c r="A5" s="143">
        <v>5</v>
      </c>
      <c r="B5" s="148" t="s">
        <v>712</v>
      </c>
      <c r="C5" s="145"/>
      <c r="D5" s="149" t="s">
        <v>713</v>
      </c>
      <c r="E5" s="150" t="s">
        <v>53</v>
      </c>
    </row>
    <row r="6" spans="1:5" ht="12.75">
      <c r="A6" s="143">
        <v>6</v>
      </c>
      <c r="B6" s="148" t="s">
        <v>716</v>
      </c>
      <c r="C6" s="145"/>
      <c r="D6" s="149" t="s">
        <v>717</v>
      </c>
      <c r="E6" s="150" t="s">
        <v>25</v>
      </c>
    </row>
    <row r="7" spans="1:5" ht="12.75">
      <c r="A7" s="143">
        <v>7</v>
      </c>
      <c r="B7" s="148" t="s">
        <v>1049</v>
      </c>
      <c r="C7" s="145"/>
      <c r="D7" s="149" t="s">
        <v>26</v>
      </c>
      <c r="E7" s="150" t="s">
        <v>71</v>
      </c>
    </row>
    <row r="8" spans="1:5" ht="12.75">
      <c r="A8" s="143">
        <v>8</v>
      </c>
      <c r="B8" s="148" t="s">
        <v>1050</v>
      </c>
      <c r="C8" s="145"/>
      <c r="D8" s="149" t="s">
        <v>1051</v>
      </c>
      <c r="E8" s="150" t="s">
        <v>69</v>
      </c>
    </row>
    <row r="9" spans="1:5" ht="12.75">
      <c r="A9" s="143">
        <v>9</v>
      </c>
      <c r="B9" s="148" t="s">
        <v>435</v>
      </c>
      <c r="C9" s="145"/>
      <c r="D9" s="151" t="s">
        <v>1052</v>
      </c>
      <c r="E9" s="152" t="s">
        <v>1053</v>
      </c>
    </row>
    <row r="10" spans="1:5" ht="12.75">
      <c r="A10" s="143">
        <v>10</v>
      </c>
      <c r="B10" s="148" t="s">
        <v>444</v>
      </c>
      <c r="C10" s="145"/>
      <c r="D10" s="151" t="s">
        <v>445</v>
      </c>
      <c r="E10" s="152" t="s">
        <v>73</v>
      </c>
    </row>
    <row r="11" spans="1:5" ht="12.75">
      <c r="A11" s="143">
        <v>11</v>
      </c>
      <c r="B11" s="148" t="s">
        <v>710</v>
      </c>
      <c r="C11" s="145"/>
      <c r="D11" s="149" t="s">
        <v>126</v>
      </c>
      <c r="E11" s="150" t="s">
        <v>49</v>
      </c>
    </row>
    <row r="12" spans="1:5" ht="12.75">
      <c r="A12" s="143">
        <v>12</v>
      </c>
      <c r="B12" s="148" t="s">
        <v>440</v>
      </c>
      <c r="C12" s="145"/>
      <c r="D12" s="151" t="s">
        <v>1054</v>
      </c>
      <c r="E12" s="152" t="s">
        <v>71</v>
      </c>
    </row>
    <row r="13" spans="1:5" ht="12.75">
      <c r="A13" s="143">
        <v>13</v>
      </c>
      <c r="B13" s="153" t="s">
        <v>1055</v>
      </c>
      <c r="C13" s="145"/>
      <c r="D13" s="154" t="s">
        <v>36</v>
      </c>
      <c r="E13" s="155" t="s">
        <v>170</v>
      </c>
    </row>
    <row r="14" spans="1:6" ht="12.75">
      <c r="A14" s="143">
        <v>14</v>
      </c>
      <c r="B14" s="141">
        <v>1270110004</v>
      </c>
      <c r="C14" s="145"/>
      <c r="D14" s="156" t="s">
        <v>1047</v>
      </c>
      <c r="E14" s="157" t="s">
        <v>25</v>
      </c>
      <c r="F14" s="143">
        <v>1</v>
      </c>
    </row>
    <row r="15" spans="1:6" ht="12.75">
      <c r="A15" s="143">
        <v>15</v>
      </c>
      <c r="B15" s="158">
        <v>1270110233</v>
      </c>
      <c r="C15" s="145"/>
      <c r="D15" s="159" t="s">
        <v>195</v>
      </c>
      <c r="E15" s="160" t="s">
        <v>64</v>
      </c>
      <c r="F15" s="143">
        <v>2</v>
      </c>
    </row>
    <row r="16" spans="1:6" ht="12.75">
      <c r="A16" s="143">
        <v>16</v>
      </c>
      <c r="B16" s="158" t="s">
        <v>406</v>
      </c>
      <c r="C16" s="145"/>
      <c r="D16" s="159" t="s">
        <v>407</v>
      </c>
      <c r="E16" s="160" t="s">
        <v>74</v>
      </c>
      <c r="F16" s="143">
        <v>3</v>
      </c>
    </row>
    <row r="17" spans="1:6" ht="12.75">
      <c r="A17" s="143">
        <v>17</v>
      </c>
      <c r="B17" s="158" t="s">
        <v>395</v>
      </c>
      <c r="C17" s="145"/>
      <c r="D17" s="159" t="s">
        <v>1056</v>
      </c>
      <c r="E17" s="160" t="s">
        <v>176</v>
      </c>
      <c r="F17" s="143">
        <v>4</v>
      </c>
    </row>
    <row r="18" spans="1:6" ht="12.75">
      <c r="A18" s="143">
        <v>18</v>
      </c>
      <c r="B18" s="158" t="s">
        <v>1057</v>
      </c>
      <c r="C18" s="145"/>
      <c r="D18" s="159" t="s">
        <v>212</v>
      </c>
      <c r="E18" s="160" t="s">
        <v>186</v>
      </c>
      <c r="F18" s="143">
        <v>5</v>
      </c>
    </row>
    <row r="19" spans="1:6" ht="12.75">
      <c r="A19" s="143">
        <v>19</v>
      </c>
      <c r="B19" s="158" t="s">
        <v>1058</v>
      </c>
      <c r="C19" s="145"/>
      <c r="D19" s="159" t="s">
        <v>1059</v>
      </c>
      <c r="E19" s="160" t="s">
        <v>1060</v>
      </c>
      <c r="F19" s="143">
        <v>6</v>
      </c>
    </row>
    <row r="20" spans="1:6" ht="12.75">
      <c r="A20" s="143">
        <v>20</v>
      </c>
      <c r="B20" s="158" t="s">
        <v>393</v>
      </c>
      <c r="C20" s="145"/>
      <c r="D20" s="159" t="s">
        <v>394</v>
      </c>
      <c r="E20" s="160" t="s">
        <v>374</v>
      </c>
      <c r="F20" s="143">
        <v>7</v>
      </c>
    </row>
    <row r="21" spans="1:6" ht="12.75">
      <c r="A21" s="143">
        <v>21</v>
      </c>
      <c r="B21" s="158" t="s">
        <v>404</v>
      </c>
      <c r="C21" s="145"/>
      <c r="D21" s="159" t="s">
        <v>405</v>
      </c>
      <c r="E21" s="160" t="s">
        <v>315</v>
      </c>
      <c r="F21" s="143">
        <v>8</v>
      </c>
    </row>
    <row r="22" spans="1:6" ht="12.75">
      <c r="A22" s="143">
        <v>22</v>
      </c>
      <c r="B22" s="158" t="s">
        <v>1061</v>
      </c>
      <c r="C22" s="145"/>
      <c r="D22" s="159" t="s">
        <v>1056</v>
      </c>
      <c r="E22" s="160" t="s">
        <v>197</v>
      </c>
      <c r="F22" s="143">
        <v>9</v>
      </c>
    </row>
    <row r="23" spans="1:6" ht="12.75">
      <c r="A23" s="143">
        <v>23</v>
      </c>
      <c r="B23" s="158" t="s">
        <v>1062</v>
      </c>
      <c r="C23" s="161"/>
      <c r="D23" s="159" t="s">
        <v>1063</v>
      </c>
      <c r="E23" s="160" t="s">
        <v>1064</v>
      </c>
      <c r="F23" s="143">
        <v>10</v>
      </c>
    </row>
    <row r="24" spans="1:6" ht="12.75">
      <c r="A24" s="143">
        <v>24</v>
      </c>
      <c r="B24" s="162" t="s">
        <v>399</v>
      </c>
      <c r="C24" s="161"/>
      <c r="D24" s="163" t="s">
        <v>172</v>
      </c>
      <c r="E24" s="164" t="s">
        <v>57</v>
      </c>
      <c r="F24" s="143">
        <v>11</v>
      </c>
    </row>
    <row r="25" spans="1:6" ht="12.75">
      <c r="A25" s="143">
        <v>25</v>
      </c>
      <c r="B25" s="158" t="s">
        <v>1065</v>
      </c>
      <c r="C25" s="161"/>
      <c r="D25" s="159" t="s">
        <v>1066</v>
      </c>
      <c r="E25" s="160" t="s">
        <v>54</v>
      </c>
      <c r="F25" s="143">
        <v>12</v>
      </c>
    </row>
    <row r="26" spans="1:6" ht="12.75">
      <c r="A26" s="143">
        <v>26</v>
      </c>
      <c r="B26" s="158" t="s">
        <v>381</v>
      </c>
      <c r="C26" s="161" t="s">
        <v>105</v>
      </c>
      <c r="D26" s="159" t="s">
        <v>382</v>
      </c>
      <c r="E26" s="160" t="s">
        <v>25</v>
      </c>
      <c r="F26" s="143">
        <v>13</v>
      </c>
    </row>
    <row r="27" spans="1:6" ht="12.75">
      <c r="A27" s="143">
        <v>27</v>
      </c>
      <c r="B27" s="158">
        <v>1270110025</v>
      </c>
      <c r="C27" s="161" t="s">
        <v>105</v>
      </c>
      <c r="D27" s="159" t="s">
        <v>703</v>
      </c>
      <c r="E27" s="160" t="s">
        <v>32</v>
      </c>
      <c r="F27" s="143">
        <v>14</v>
      </c>
    </row>
    <row r="28" spans="1:6" ht="12.75">
      <c r="A28" s="143">
        <v>28</v>
      </c>
      <c r="B28" s="158">
        <v>1275110025</v>
      </c>
      <c r="C28" s="161"/>
      <c r="D28" s="159" t="s">
        <v>1067</v>
      </c>
      <c r="E28" s="160" t="s">
        <v>1068</v>
      </c>
      <c r="F28" s="143">
        <v>15</v>
      </c>
    </row>
    <row r="29" spans="1:6" ht="12.75">
      <c r="A29" s="143">
        <v>29</v>
      </c>
      <c r="B29" s="158">
        <v>1275110303</v>
      </c>
      <c r="C29" s="161"/>
      <c r="D29" s="159" t="s">
        <v>178</v>
      </c>
      <c r="E29" s="160" t="s">
        <v>94</v>
      </c>
      <c r="F29" s="143">
        <v>16</v>
      </c>
    </row>
    <row r="30" spans="1:6" ht="12.75">
      <c r="A30" s="143">
        <v>30</v>
      </c>
      <c r="B30" s="158" t="s">
        <v>1069</v>
      </c>
      <c r="C30" s="161"/>
      <c r="D30" s="159" t="s">
        <v>1070</v>
      </c>
      <c r="E30" s="160" t="s">
        <v>58</v>
      </c>
      <c r="F30" s="143">
        <v>17</v>
      </c>
    </row>
    <row r="31" spans="1:6" ht="12.75">
      <c r="A31" s="143">
        <v>31</v>
      </c>
      <c r="B31" s="162" t="s">
        <v>1071</v>
      </c>
      <c r="C31" s="161"/>
      <c r="D31" s="163" t="s">
        <v>1072</v>
      </c>
      <c r="E31" s="164" t="s">
        <v>79</v>
      </c>
      <c r="F31" s="143">
        <v>18</v>
      </c>
    </row>
    <row r="32" spans="1:6" ht="12.75">
      <c r="A32" s="143">
        <v>32</v>
      </c>
      <c r="B32" s="162" t="s">
        <v>430</v>
      </c>
      <c r="C32" s="161"/>
      <c r="D32" s="163" t="s">
        <v>431</v>
      </c>
      <c r="E32" s="164" t="s">
        <v>62</v>
      </c>
      <c r="F32" s="143">
        <v>19</v>
      </c>
    </row>
    <row r="33" spans="1:6" ht="12.75">
      <c r="A33" s="143">
        <v>33</v>
      </c>
      <c r="B33" s="158" t="s">
        <v>1073</v>
      </c>
      <c r="C33" s="161"/>
      <c r="D33" s="159" t="s">
        <v>1074</v>
      </c>
      <c r="E33" s="160" t="s">
        <v>68</v>
      </c>
      <c r="F33" s="143">
        <v>20</v>
      </c>
    </row>
    <row r="34" spans="1:6" ht="12.75">
      <c r="A34" s="143">
        <v>34</v>
      </c>
      <c r="B34" s="158" t="s">
        <v>444</v>
      </c>
      <c r="C34" s="161"/>
      <c r="D34" s="159" t="s">
        <v>445</v>
      </c>
      <c r="E34" s="160" t="s">
        <v>73</v>
      </c>
      <c r="F34" s="143">
        <v>21</v>
      </c>
    </row>
    <row r="35" spans="1:6" ht="12.75">
      <c r="A35" s="143">
        <v>35</v>
      </c>
      <c r="B35" s="158" t="s">
        <v>427</v>
      </c>
      <c r="C35" s="161"/>
      <c r="D35" s="159" t="s">
        <v>65</v>
      </c>
      <c r="E35" s="160" t="s">
        <v>204</v>
      </c>
      <c r="F35" s="143">
        <v>22</v>
      </c>
    </row>
    <row r="36" spans="1:6" ht="12.75">
      <c r="A36" s="143">
        <v>36</v>
      </c>
      <c r="B36" s="162" t="s">
        <v>449</v>
      </c>
      <c r="C36" s="161"/>
      <c r="D36" s="163" t="s">
        <v>228</v>
      </c>
      <c r="E36" s="164" t="s">
        <v>106</v>
      </c>
      <c r="F36" s="143">
        <v>23</v>
      </c>
    </row>
    <row r="37" spans="1:6" ht="12.75">
      <c r="A37" s="143">
        <v>37</v>
      </c>
      <c r="B37" s="162" t="s">
        <v>1075</v>
      </c>
      <c r="C37" s="161"/>
      <c r="D37" s="163" t="s">
        <v>1076</v>
      </c>
      <c r="E37" s="164" t="s">
        <v>1077</v>
      </c>
      <c r="F37" s="143">
        <v>24</v>
      </c>
    </row>
    <row r="38" spans="1:6" ht="12.75">
      <c r="A38" s="143">
        <v>38</v>
      </c>
      <c r="B38" s="158" t="s">
        <v>442</v>
      </c>
      <c r="C38" s="161"/>
      <c r="D38" s="159" t="s">
        <v>443</v>
      </c>
      <c r="E38" s="160" t="s">
        <v>218</v>
      </c>
      <c r="F38" s="143">
        <v>25</v>
      </c>
    </row>
    <row r="39" spans="1:6" ht="12.75">
      <c r="A39" s="143">
        <v>39</v>
      </c>
      <c r="B39" s="158" t="s">
        <v>448</v>
      </c>
      <c r="C39" s="161"/>
      <c r="D39" s="159" t="s">
        <v>225</v>
      </c>
      <c r="E39" s="160" t="s">
        <v>79</v>
      </c>
      <c r="F39" s="143">
        <v>26</v>
      </c>
    </row>
    <row r="40" spans="1:6" ht="12.75">
      <c r="A40" s="143">
        <v>40</v>
      </c>
      <c r="B40" s="158" t="s">
        <v>435</v>
      </c>
      <c r="C40" s="161"/>
      <c r="D40" s="159" t="s">
        <v>1052</v>
      </c>
      <c r="E40" s="160" t="s">
        <v>1053</v>
      </c>
      <c r="F40" s="143">
        <v>27</v>
      </c>
    </row>
    <row r="41" spans="1:6" ht="12.75">
      <c r="A41" s="143">
        <v>41</v>
      </c>
      <c r="B41" s="162" t="s">
        <v>424</v>
      </c>
      <c r="C41" s="165" t="s">
        <v>105</v>
      </c>
      <c r="D41" s="163" t="s">
        <v>327</v>
      </c>
      <c r="E41" s="164" t="s">
        <v>425</v>
      </c>
      <c r="F41" s="143">
        <v>28</v>
      </c>
    </row>
    <row r="42" spans="1:6" ht="12.75">
      <c r="A42" s="143">
        <v>42</v>
      </c>
      <c r="B42" s="162" t="s">
        <v>1078</v>
      </c>
      <c r="C42" s="165" t="s">
        <v>105</v>
      </c>
      <c r="D42" s="163" t="s">
        <v>88</v>
      </c>
      <c r="E42" s="164" t="s">
        <v>76</v>
      </c>
      <c r="F42" s="143">
        <v>29</v>
      </c>
    </row>
    <row r="43" spans="1:6" ht="12.75">
      <c r="A43" s="143">
        <v>43</v>
      </c>
      <c r="B43" s="162" t="s">
        <v>1079</v>
      </c>
      <c r="C43" s="161"/>
      <c r="D43" s="163" t="s">
        <v>1080</v>
      </c>
      <c r="E43" s="164" t="s">
        <v>415</v>
      </c>
      <c r="F43" s="143">
        <v>30</v>
      </c>
    </row>
    <row r="44" spans="1:6" ht="12.75">
      <c r="A44" s="143">
        <v>44</v>
      </c>
      <c r="B44" s="162" t="s">
        <v>432</v>
      </c>
      <c r="C44" s="161"/>
      <c r="D44" s="163" t="s">
        <v>433</v>
      </c>
      <c r="E44" s="164" t="s">
        <v>62</v>
      </c>
      <c r="F44" s="143">
        <v>31</v>
      </c>
    </row>
    <row r="45" spans="1:6" ht="12.75">
      <c r="A45" s="143">
        <v>45</v>
      </c>
      <c r="B45" s="158" t="s">
        <v>428</v>
      </c>
      <c r="C45" s="161"/>
      <c r="D45" s="159" t="s">
        <v>153</v>
      </c>
      <c r="E45" s="160" t="s">
        <v>53</v>
      </c>
      <c r="F45" s="143">
        <v>32</v>
      </c>
    </row>
    <row r="46" spans="1:6" ht="12.75">
      <c r="A46" s="143">
        <v>46</v>
      </c>
      <c r="B46" s="158" t="s">
        <v>440</v>
      </c>
      <c r="C46" s="161"/>
      <c r="D46" s="159" t="s">
        <v>1054</v>
      </c>
      <c r="E46" s="160" t="s">
        <v>71</v>
      </c>
      <c r="F46" s="143">
        <v>33</v>
      </c>
    </row>
    <row r="47" spans="1:6" ht="12.75">
      <c r="A47" s="143">
        <v>47</v>
      </c>
      <c r="B47" s="162" t="s">
        <v>518</v>
      </c>
      <c r="C47" s="161"/>
      <c r="D47" s="163" t="s">
        <v>36</v>
      </c>
      <c r="E47" s="164" t="s">
        <v>1081</v>
      </c>
      <c r="F47" s="143">
        <v>34</v>
      </c>
    </row>
    <row r="48" spans="1:6" ht="12.75">
      <c r="A48" s="143">
        <v>48</v>
      </c>
      <c r="B48" s="158" t="s">
        <v>520</v>
      </c>
      <c r="C48" s="161"/>
      <c r="D48" s="159" t="s">
        <v>148</v>
      </c>
      <c r="E48" s="160" t="s">
        <v>79</v>
      </c>
      <c r="F48" s="143">
        <v>35</v>
      </c>
    </row>
    <row r="49" spans="1:6" ht="12.75">
      <c r="A49" s="143">
        <v>49</v>
      </c>
      <c r="B49" s="142" t="s">
        <v>453</v>
      </c>
      <c r="C49" s="161"/>
      <c r="D49" s="166" t="s">
        <v>454</v>
      </c>
      <c r="E49" s="167" t="s">
        <v>455</v>
      </c>
      <c r="F49" s="143">
        <v>36</v>
      </c>
    </row>
    <row r="50" spans="1:6" ht="12.75">
      <c r="A50" s="143">
        <v>50</v>
      </c>
      <c r="B50" s="158" t="s">
        <v>456</v>
      </c>
      <c r="C50" s="161"/>
      <c r="D50" s="159" t="s">
        <v>457</v>
      </c>
      <c r="E50" s="160" t="s">
        <v>62</v>
      </c>
      <c r="F50" s="143">
        <v>37</v>
      </c>
    </row>
    <row r="51" spans="1:6" ht="12.75">
      <c r="A51" s="143">
        <v>51</v>
      </c>
      <c r="B51" s="162" t="s">
        <v>502</v>
      </c>
      <c r="C51" s="161"/>
      <c r="D51" s="163" t="s">
        <v>39</v>
      </c>
      <c r="E51" s="164" t="s">
        <v>58</v>
      </c>
      <c r="F51" s="143">
        <v>38</v>
      </c>
    </row>
    <row r="52" spans="1:6" ht="12.75">
      <c r="A52" s="143">
        <v>52</v>
      </c>
      <c r="B52" s="162" t="s">
        <v>571</v>
      </c>
      <c r="C52" s="161"/>
      <c r="D52" s="163" t="s">
        <v>572</v>
      </c>
      <c r="E52" s="164" t="s">
        <v>573</v>
      </c>
      <c r="F52" s="143">
        <v>39</v>
      </c>
    </row>
    <row r="53" spans="1:6" ht="12.75">
      <c r="A53" s="143">
        <v>53</v>
      </c>
      <c r="B53" s="162" t="s">
        <v>498</v>
      </c>
      <c r="C53" s="161"/>
      <c r="D53" s="163" t="s">
        <v>499</v>
      </c>
      <c r="E53" s="164" t="s">
        <v>49</v>
      </c>
      <c r="F53" s="143">
        <v>40</v>
      </c>
    </row>
    <row r="54" spans="1:6" ht="12.75">
      <c r="A54" s="143">
        <v>54</v>
      </c>
      <c r="B54" s="158" t="s">
        <v>1082</v>
      </c>
      <c r="C54" s="161"/>
      <c r="D54" s="159" t="s">
        <v>1083</v>
      </c>
      <c r="E54" s="160" t="s">
        <v>53</v>
      </c>
      <c r="F54" s="143">
        <v>41</v>
      </c>
    </row>
    <row r="55" spans="1:6" ht="12.75">
      <c r="A55" s="143">
        <v>55</v>
      </c>
      <c r="B55" s="158" t="s">
        <v>489</v>
      </c>
      <c r="C55" s="161"/>
      <c r="D55" s="159" t="s">
        <v>490</v>
      </c>
      <c r="E55" s="160" t="s">
        <v>79</v>
      </c>
      <c r="F55" s="143">
        <v>42</v>
      </c>
    </row>
    <row r="56" spans="1:6" ht="12.75">
      <c r="A56" s="143">
        <v>56</v>
      </c>
      <c r="B56" s="162" t="s">
        <v>478</v>
      </c>
      <c r="C56" s="161"/>
      <c r="D56" s="163" t="s">
        <v>44</v>
      </c>
      <c r="E56" s="164" t="s">
        <v>174</v>
      </c>
      <c r="F56" s="143">
        <v>43</v>
      </c>
    </row>
    <row r="57" spans="1:6" ht="12.75">
      <c r="A57" s="143">
        <v>57</v>
      </c>
      <c r="B57" s="168" t="s">
        <v>510</v>
      </c>
      <c r="C57" s="161"/>
      <c r="D57" s="169" t="s">
        <v>217</v>
      </c>
      <c r="E57" s="170" t="s">
        <v>511</v>
      </c>
      <c r="F57" s="143">
        <v>44</v>
      </c>
    </row>
    <row r="58" spans="1:6" ht="12.75">
      <c r="A58" s="143">
        <v>58</v>
      </c>
      <c r="B58" s="168" t="s">
        <v>391</v>
      </c>
      <c r="C58" s="161"/>
      <c r="D58" s="169" t="s">
        <v>392</v>
      </c>
      <c r="E58" s="170" t="s">
        <v>53</v>
      </c>
      <c r="F58" s="143">
        <v>45</v>
      </c>
    </row>
    <row r="59" spans="1:5" ht="15">
      <c r="A59" s="143">
        <v>59</v>
      </c>
      <c r="B59" s="220" t="s">
        <v>1084</v>
      </c>
      <c r="C59" s="242"/>
      <c r="D59" s="242" t="s">
        <v>1085</v>
      </c>
      <c r="E59" s="264" t="s">
        <v>22</v>
      </c>
    </row>
    <row r="60" spans="1:5" ht="15">
      <c r="A60" s="143">
        <v>60</v>
      </c>
      <c r="B60" s="221" t="s">
        <v>1086</v>
      </c>
      <c r="C60" s="243"/>
      <c r="D60" s="243" t="s">
        <v>1087</v>
      </c>
      <c r="E60" s="265" t="s">
        <v>28</v>
      </c>
    </row>
    <row r="61" spans="1:5" ht="15">
      <c r="A61" s="143">
        <v>61</v>
      </c>
      <c r="B61" s="221" t="s">
        <v>1088</v>
      </c>
      <c r="C61" s="244" t="s">
        <v>2310</v>
      </c>
      <c r="D61" s="243" t="s">
        <v>1089</v>
      </c>
      <c r="E61" s="265" t="s">
        <v>32</v>
      </c>
    </row>
    <row r="62" spans="1:5" ht="15">
      <c r="A62" s="143">
        <v>62</v>
      </c>
      <c r="B62" s="221" t="s">
        <v>1090</v>
      </c>
      <c r="C62" s="243"/>
      <c r="D62" s="243" t="s">
        <v>322</v>
      </c>
      <c r="E62" s="265" t="s">
        <v>35</v>
      </c>
    </row>
    <row r="63" spans="1:5" ht="15">
      <c r="A63" s="143">
        <v>63</v>
      </c>
      <c r="B63" s="221" t="s">
        <v>1091</v>
      </c>
      <c r="C63" s="243"/>
      <c r="D63" s="243" t="s">
        <v>1092</v>
      </c>
      <c r="E63" s="265" t="s">
        <v>35</v>
      </c>
    </row>
    <row r="64" spans="1:5" ht="15">
      <c r="A64" s="143">
        <v>64</v>
      </c>
      <c r="B64" s="221" t="s">
        <v>1093</v>
      </c>
      <c r="C64" s="243"/>
      <c r="D64" s="243" t="s">
        <v>1094</v>
      </c>
      <c r="E64" s="265" t="s">
        <v>38</v>
      </c>
    </row>
    <row r="65" spans="1:5" ht="15">
      <c r="A65" s="143">
        <v>65</v>
      </c>
      <c r="B65" s="221" t="s">
        <v>1095</v>
      </c>
      <c r="C65" s="243"/>
      <c r="D65" s="243" t="s">
        <v>1096</v>
      </c>
      <c r="E65" s="265" t="s">
        <v>43</v>
      </c>
    </row>
    <row r="66" spans="1:5" ht="15">
      <c r="A66" s="143">
        <v>66</v>
      </c>
      <c r="B66" s="221" t="s">
        <v>1097</v>
      </c>
      <c r="C66" s="244" t="s">
        <v>2310</v>
      </c>
      <c r="D66" s="243" t="s">
        <v>1098</v>
      </c>
      <c r="E66" s="265" t="s">
        <v>42</v>
      </c>
    </row>
    <row r="67" spans="1:5" ht="15">
      <c r="A67" s="143">
        <v>67</v>
      </c>
      <c r="B67" s="221" t="s">
        <v>1099</v>
      </c>
      <c r="C67" s="243"/>
      <c r="D67" s="243" t="s">
        <v>39</v>
      </c>
      <c r="E67" s="265" t="s">
        <v>45</v>
      </c>
    </row>
    <row r="68" spans="1:5" ht="15">
      <c r="A68" s="143">
        <v>68</v>
      </c>
      <c r="B68" s="221" t="s">
        <v>1100</v>
      </c>
      <c r="C68" s="243" t="s">
        <v>104</v>
      </c>
      <c r="D68" s="243" t="s">
        <v>1101</v>
      </c>
      <c r="E68" s="265" t="s">
        <v>1102</v>
      </c>
    </row>
    <row r="69" spans="1:5" ht="15">
      <c r="A69" s="143">
        <v>69</v>
      </c>
      <c r="B69" s="221" t="s">
        <v>1103</v>
      </c>
      <c r="C69" s="243"/>
      <c r="D69" s="243" t="s">
        <v>198</v>
      </c>
      <c r="E69" s="265" t="s">
        <v>50</v>
      </c>
    </row>
    <row r="70" spans="1:5" ht="15">
      <c r="A70" s="143">
        <v>70</v>
      </c>
      <c r="B70" s="221" t="s">
        <v>1104</v>
      </c>
      <c r="C70" s="245"/>
      <c r="D70" s="243" t="s">
        <v>1105</v>
      </c>
      <c r="E70" s="265" t="s">
        <v>50</v>
      </c>
    </row>
    <row r="71" spans="1:5" ht="15">
      <c r="A71" s="143">
        <v>71</v>
      </c>
      <c r="B71" s="221" t="s">
        <v>1106</v>
      </c>
      <c r="C71" s="243"/>
      <c r="D71" s="243" t="s">
        <v>40</v>
      </c>
      <c r="E71" s="265" t="s">
        <v>49</v>
      </c>
    </row>
    <row r="72" spans="1:5" ht="15">
      <c r="A72" s="143">
        <v>72</v>
      </c>
      <c r="B72" s="221" t="s">
        <v>1107</v>
      </c>
      <c r="C72" s="243"/>
      <c r="D72" s="243" t="s">
        <v>87</v>
      </c>
      <c r="E72" s="265" t="s">
        <v>1108</v>
      </c>
    </row>
    <row r="73" spans="1:5" ht="15">
      <c r="A73" s="143">
        <v>73</v>
      </c>
      <c r="B73" s="221" t="s">
        <v>1109</v>
      </c>
      <c r="C73" s="243"/>
      <c r="D73" s="243" t="s">
        <v>44</v>
      </c>
      <c r="E73" s="265" t="s">
        <v>1110</v>
      </c>
    </row>
    <row r="74" spans="1:5" ht="15">
      <c r="A74" s="143">
        <v>74</v>
      </c>
      <c r="B74" s="221" t="s">
        <v>1111</v>
      </c>
      <c r="C74" s="243"/>
      <c r="D74" s="243" t="s">
        <v>1112</v>
      </c>
      <c r="E74" s="265" t="s">
        <v>53</v>
      </c>
    </row>
    <row r="75" spans="1:5" ht="15">
      <c r="A75" s="143">
        <v>75</v>
      </c>
      <c r="B75" s="221" t="s">
        <v>1113</v>
      </c>
      <c r="C75" s="243"/>
      <c r="D75" s="243" t="s">
        <v>44</v>
      </c>
      <c r="E75" s="265" t="s">
        <v>1114</v>
      </c>
    </row>
    <row r="76" spans="1:5" ht="15">
      <c r="A76" s="143">
        <v>76</v>
      </c>
      <c r="B76" s="221" t="s">
        <v>1115</v>
      </c>
      <c r="C76" s="243"/>
      <c r="D76" s="243" t="s">
        <v>207</v>
      </c>
      <c r="E76" s="265" t="s">
        <v>1116</v>
      </c>
    </row>
    <row r="77" spans="1:5" ht="15">
      <c r="A77" s="143">
        <v>77</v>
      </c>
      <c r="B77" s="221" t="s">
        <v>1117</v>
      </c>
      <c r="C77" s="243"/>
      <c r="D77" s="243" t="s">
        <v>1118</v>
      </c>
      <c r="E77" s="265" t="s">
        <v>89</v>
      </c>
    </row>
    <row r="78" spans="1:5" ht="15">
      <c r="A78" s="143">
        <v>78</v>
      </c>
      <c r="B78" s="221" t="s">
        <v>1119</v>
      </c>
      <c r="C78" s="243"/>
      <c r="D78" s="243" t="s">
        <v>1120</v>
      </c>
      <c r="E78" s="265" t="s">
        <v>56</v>
      </c>
    </row>
    <row r="79" spans="1:5" ht="15">
      <c r="A79" s="143">
        <v>79</v>
      </c>
      <c r="B79" s="221" t="s">
        <v>1121</v>
      </c>
      <c r="C79" s="243"/>
      <c r="D79" s="243" t="s">
        <v>1122</v>
      </c>
      <c r="E79" s="265" t="s">
        <v>29</v>
      </c>
    </row>
    <row r="80" spans="1:5" ht="15">
      <c r="A80" s="143">
        <v>80</v>
      </c>
      <c r="B80" s="221" t="s">
        <v>1123</v>
      </c>
      <c r="C80" s="244" t="s">
        <v>2310</v>
      </c>
      <c r="D80" s="243" t="s">
        <v>1124</v>
      </c>
      <c r="E80" s="265" t="s">
        <v>59</v>
      </c>
    </row>
    <row r="81" spans="1:5" ht="15">
      <c r="A81" s="143">
        <v>81</v>
      </c>
      <c r="B81" s="221" t="s">
        <v>1125</v>
      </c>
      <c r="C81" s="243"/>
      <c r="D81" s="243" t="s">
        <v>211</v>
      </c>
      <c r="E81" s="265" t="s">
        <v>59</v>
      </c>
    </row>
    <row r="82" spans="1:5" ht="15">
      <c r="A82" s="143">
        <v>82</v>
      </c>
      <c r="B82" s="221" t="s">
        <v>1126</v>
      </c>
      <c r="C82" s="243"/>
      <c r="D82" s="243" t="s">
        <v>1127</v>
      </c>
      <c r="E82" s="265" t="s">
        <v>184</v>
      </c>
    </row>
    <row r="83" spans="1:5" ht="15">
      <c r="A83" s="143">
        <v>83</v>
      </c>
      <c r="B83" s="221" t="s">
        <v>1128</v>
      </c>
      <c r="C83" s="243"/>
      <c r="D83" s="243" t="s">
        <v>1129</v>
      </c>
      <c r="E83" s="265" t="s">
        <v>1130</v>
      </c>
    </row>
    <row r="84" spans="1:5" ht="15">
      <c r="A84" s="143">
        <v>84</v>
      </c>
      <c r="B84" s="221" t="s">
        <v>1131</v>
      </c>
      <c r="C84" s="243"/>
      <c r="D84" s="243" t="s">
        <v>1132</v>
      </c>
      <c r="E84" s="265" t="s">
        <v>62</v>
      </c>
    </row>
    <row r="85" spans="1:5" ht="15">
      <c r="A85" s="143">
        <v>85</v>
      </c>
      <c r="B85" s="221" t="s">
        <v>1133</v>
      </c>
      <c r="C85" s="243"/>
      <c r="D85" s="243" t="s">
        <v>1134</v>
      </c>
      <c r="E85" s="265" t="s">
        <v>62</v>
      </c>
    </row>
    <row r="86" spans="1:5" ht="15">
      <c r="A86" s="143">
        <v>86</v>
      </c>
      <c r="B86" s="221" t="s">
        <v>1135</v>
      </c>
      <c r="C86" s="243"/>
      <c r="D86" s="243" t="s">
        <v>1136</v>
      </c>
      <c r="E86" s="265" t="s">
        <v>186</v>
      </c>
    </row>
    <row r="87" spans="1:5" ht="15">
      <c r="A87" s="143">
        <v>87</v>
      </c>
      <c r="B87" s="221" t="s">
        <v>1137</v>
      </c>
      <c r="C87" s="243"/>
      <c r="D87" s="243" t="s">
        <v>1138</v>
      </c>
      <c r="E87" s="265" t="s">
        <v>64</v>
      </c>
    </row>
    <row r="88" spans="1:5" ht="15">
      <c r="A88" s="143">
        <v>88</v>
      </c>
      <c r="B88" s="221" t="s">
        <v>1139</v>
      </c>
      <c r="C88" s="243"/>
      <c r="D88" s="243" t="s">
        <v>1140</v>
      </c>
      <c r="E88" s="265" t="s">
        <v>215</v>
      </c>
    </row>
    <row r="89" spans="1:5" ht="15">
      <c r="A89" s="143">
        <v>89</v>
      </c>
      <c r="B89" s="221" t="s">
        <v>1141</v>
      </c>
      <c r="C89" s="243"/>
      <c r="D89" s="243" t="s">
        <v>40</v>
      </c>
      <c r="E89" s="265" t="s">
        <v>1142</v>
      </c>
    </row>
    <row r="90" spans="1:5" ht="15">
      <c r="A90" s="143">
        <v>90</v>
      </c>
      <c r="B90" s="221" t="s">
        <v>1143</v>
      </c>
      <c r="C90" s="243"/>
      <c r="D90" s="243" t="s">
        <v>600</v>
      </c>
      <c r="E90" s="265" t="s">
        <v>68</v>
      </c>
    </row>
    <row r="91" spans="1:5" ht="15">
      <c r="A91" s="143">
        <v>91</v>
      </c>
      <c r="B91" s="221" t="s">
        <v>1144</v>
      </c>
      <c r="C91" s="243"/>
      <c r="D91" s="243" t="s">
        <v>1145</v>
      </c>
      <c r="E91" s="265" t="s">
        <v>71</v>
      </c>
    </row>
    <row r="92" spans="1:5" ht="15">
      <c r="A92" s="143">
        <v>92</v>
      </c>
      <c r="B92" s="221" t="s">
        <v>1146</v>
      </c>
      <c r="C92" s="243"/>
      <c r="D92" s="243" t="s">
        <v>221</v>
      </c>
      <c r="E92" s="265" t="s">
        <v>71</v>
      </c>
    </row>
    <row r="93" spans="1:5" ht="15">
      <c r="A93" s="143">
        <v>93</v>
      </c>
      <c r="B93" s="221" t="s">
        <v>1147</v>
      </c>
      <c r="C93" s="243"/>
      <c r="D93" s="243" t="s">
        <v>1148</v>
      </c>
      <c r="E93" s="265" t="s">
        <v>194</v>
      </c>
    </row>
    <row r="94" spans="1:5" ht="15">
      <c r="A94" s="143">
        <v>94</v>
      </c>
      <c r="B94" s="221" t="s">
        <v>1149</v>
      </c>
      <c r="C94" s="243"/>
      <c r="D94" s="243" t="s">
        <v>1150</v>
      </c>
      <c r="E94" s="265" t="s">
        <v>73</v>
      </c>
    </row>
    <row r="95" spans="1:5" ht="15">
      <c r="A95" s="143">
        <v>95</v>
      </c>
      <c r="B95" s="221" t="s">
        <v>1151</v>
      </c>
      <c r="C95" s="243" t="s">
        <v>104</v>
      </c>
      <c r="D95" s="243" t="s">
        <v>40</v>
      </c>
      <c r="E95" s="265" t="s">
        <v>1152</v>
      </c>
    </row>
    <row r="96" spans="1:5" ht="15">
      <c r="A96" s="143">
        <v>96</v>
      </c>
      <c r="B96" s="221" t="s">
        <v>1153</v>
      </c>
      <c r="C96" s="243"/>
      <c r="D96" s="243" t="s">
        <v>1154</v>
      </c>
      <c r="E96" s="265" t="s">
        <v>76</v>
      </c>
    </row>
    <row r="97" spans="1:5" ht="15">
      <c r="A97" s="143">
        <v>97</v>
      </c>
      <c r="B97" s="221" t="s">
        <v>1155</v>
      </c>
      <c r="C97" s="243"/>
      <c r="D97" s="243" t="s">
        <v>1156</v>
      </c>
      <c r="E97" s="265" t="s">
        <v>74</v>
      </c>
    </row>
    <row r="98" spans="1:5" ht="15">
      <c r="A98" s="143">
        <v>98</v>
      </c>
      <c r="B98" s="221" t="s">
        <v>1157</v>
      </c>
      <c r="C98" s="244" t="s">
        <v>2310</v>
      </c>
      <c r="D98" s="243" t="s">
        <v>1158</v>
      </c>
      <c r="E98" s="265" t="s">
        <v>79</v>
      </c>
    </row>
    <row r="99" spans="1:5" ht="15">
      <c r="A99" s="143">
        <v>99</v>
      </c>
      <c r="B99" s="221" t="s">
        <v>1159</v>
      </c>
      <c r="C99" s="243"/>
      <c r="D99" s="243" t="s">
        <v>211</v>
      </c>
      <c r="E99" s="265" t="s">
        <v>1160</v>
      </c>
    </row>
    <row r="100" spans="1:5" ht="15">
      <c r="A100" s="143">
        <v>100</v>
      </c>
      <c r="B100" s="221" t="s">
        <v>1161</v>
      </c>
      <c r="C100" s="243"/>
      <c r="D100" s="243" t="s">
        <v>1162</v>
      </c>
      <c r="E100" s="265" t="s">
        <v>80</v>
      </c>
    </row>
    <row r="101" spans="1:5" ht="15">
      <c r="A101" s="143">
        <v>101</v>
      </c>
      <c r="B101" s="221" t="s">
        <v>1163</v>
      </c>
      <c r="C101" s="243" t="s">
        <v>104</v>
      </c>
      <c r="D101" s="243" t="s">
        <v>1164</v>
      </c>
      <c r="E101" s="265" t="s">
        <v>80</v>
      </c>
    </row>
    <row r="102" spans="1:5" ht="15">
      <c r="A102" s="143">
        <v>102</v>
      </c>
      <c r="B102" s="221" t="s">
        <v>1165</v>
      </c>
      <c r="C102" s="243"/>
      <c r="D102" s="243" t="s">
        <v>178</v>
      </c>
      <c r="E102" s="265" t="s">
        <v>81</v>
      </c>
    </row>
    <row r="103" spans="1:5" ht="15">
      <c r="A103" s="143">
        <v>103</v>
      </c>
      <c r="B103" s="221" t="s">
        <v>1166</v>
      </c>
      <c r="C103" s="243"/>
      <c r="D103" s="243" t="s">
        <v>876</v>
      </c>
      <c r="E103" s="265" t="s">
        <v>1167</v>
      </c>
    </row>
    <row r="104" spans="1:5" ht="15">
      <c r="A104" s="143">
        <v>104</v>
      </c>
      <c r="B104" s="221" t="s">
        <v>1168</v>
      </c>
      <c r="C104" s="243"/>
      <c r="D104" s="243" t="s">
        <v>1169</v>
      </c>
      <c r="E104" s="265" t="s">
        <v>1170</v>
      </c>
    </row>
    <row r="105" spans="1:5" ht="15">
      <c r="A105" s="143">
        <v>105</v>
      </c>
      <c r="B105" s="221" t="s">
        <v>1171</v>
      </c>
      <c r="C105" s="243"/>
      <c r="D105" s="243" t="s">
        <v>870</v>
      </c>
      <c r="E105" s="265" t="s">
        <v>200</v>
      </c>
    </row>
    <row r="106" spans="1:5" ht="15">
      <c r="A106" s="143">
        <v>106</v>
      </c>
      <c r="B106" s="221" t="s">
        <v>1172</v>
      </c>
      <c r="C106" s="243"/>
      <c r="D106" s="243" t="s">
        <v>1173</v>
      </c>
      <c r="E106" s="265" t="s">
        <v>99</v>
      </c>
    </row>
    <row r="107" spans="1:5" ht="15">
      <c r="A107" s="143">
        <v>107</v>
      </c>
      <c r="B107" s="222" t="s">
        <v>1174</v>
      </c>
      <c r="C107" s="246"/>
      <c r="D107" s="266" t="s">
        <v>44</v>
      </c>
      <c r="E107" s="267" t="s">
        <v>188</v>
      </c>
    </row>
    <row r="108" spans="1:5" ht="15">
      <c r="A108" s="143">
        <v>108</v>
      </c>
      <c r="B108" s="220" t="s">
        <v>1175</v>
      </c>
      <c r="C108" s="242"/>
      <c r="D108" s="242" t="s">
        <v>1176</v>
      </c>
      <c r="E108" s="264" t="s">
        <v>22</v>
      </c>
    </row>
    <row r="109" spans="1:5" ht="15">
      <c r="A109" s="143">
        <v>109</v>
      </c>
      <c r="B109" s="221" t="s">
        <v>1177</v>
      </c>
      <c r="C109" s="243"/>
      <c r="D109" s="243" t="s">
        <v>1178</v>
      </c>
      <c r="E109" s="265" t="s">
        <v>25</v>
      </c>
    </row>
    <row r="110" spans="1:5" ht="15">
      <c r="A110" s="143">
        <v>110</v>
      </c>
      <c r="B110" s="221" t="s">
        <v>1179</v>
      </c>
      <c r="C110" s="243"/>
      <c r="D110" s="243" t="s">
        <v>1180</v>
      </c>
      <c r="E110" s="265" t="s">
        <v>32</v>
      </c>
    </row>
    <row r="111" spans="1:5" ht="15">
      <c r="A111" s="143">
        <v>111</v>
      </c>
      <c r="B111" s="221" t="s">
        <v>1181</v>
      </c>
      <c r="C111" s="243"/>
      <c r="D111" s="243" t="s">
        <v>1182</v>
      </c>
      <c r="E111" s="265" t="s">
        <v>32</v>
      </c>
    </row>
    <row r="112" spans="1:5" ht="15">
      <c r="A112" s="143">
        <v>112</v>
      </c>
      <c r="B112" s="221" t="s">
        <v>1183</v>
      </c>
      <c r="C112" s="243"/>
      <c r="D112" s="243" t="s">
        <v>146</v>
      </c>
      <c r="E112" s="265" t="s">
        <v>33</v>
      </c>
    </row>
    <row r="113" spans="1:5" ht="15">
      <c r="A113" s="143">
        <v>113</v>
      </c>
      <c r="B113" s="221" t="s">
        <v>1184</v>
      </c>
      <c r="C113" s="243"/>
      <c r="D113" s="243" t="s">
        <v>1185</v>
      </c>
      <c r="E113" s="265" t="s">
        <v>35</v>
      </c>
    </row>
    <row r="114" spans="1:5" ht="15">
      <c r="A114" s="143">
        <v>114</v>
      </c>
      <c r="B114" s="221" t="s">
        <v>1186</v>
      </c>
      <c r="C114" s="243"/>
      <c r="D114" s="243" t="s">
        <v>1187</v>
      </c>
      <c r="E114" s="265" t="s">
        <v>37</v>
      </c>
    </row>
    <row r="115" spans="1:5" ht="15">
      <c r="A115" s="143">
        <v>115</v>
      </c>
      <c r="B115" s="221" t="s">
        <v>1188</v>
      </c>
      <c r="C115" s="243"/>
      <c r="D115" s="243" t="s">
        <v>1189</v>
      </c>
      <c r="E115" s="265" t="s">
        <v>1190</v>
      </c>
    </row>
    <row r="116" spans="1:5" ht="15">
      <c r="A116" s="143">
        <v>116</v>
      </c>
      <c r="B116" s="221" t="s">
        <v>1191</v>
      </c>
      <c r="C116" s="244" t="s">
        <v>2310</v>
      </c>
      <c r="D116" s="243" t="s">
        <v>40</v>
      </c>
      <c r="E116" s="265" t="s">
        <v>592</v>
      </c>
    </row>
    <row r="117" spans="1:5" ht="15">
      <c r="A117" s="143">
        <v>117</v>
      </c>
      <c r="B117" s="221" t="s">
        <v>1192</v>
      </c>
      <c r="C117" s="243"/>
      <c r="D117" s="243" t="s">
        <v>44</v>
      </c>
      <c r="E117" s="265" t="s">
        <v>42</v>
      </c>
    </row>
    <row r="118" spans="1:5" ht="15">
      <c r="A118" s="143">
        <v>118</v>
      </c>
      <c r="B118" s="221" t="s">
        <v>1193</v>
      </c>
      <c r="C118" s="243"/>
      <c r="D118" s="243" t="s">
        <v>1194</v>
      </c>
      <c r="E118" s="265" t="s">
        <v>42</v>
      </c>
    </row>
    <row r="119" spans="1:5" ht="15">
      <c r="A119" s="143">
        <v>119</v>
      </c>
      <c r="B119" s="221" t="s">
        <v>1195</v>
      </c>
      <c r="C119" s="243"/>
      <c r="D119" s="243" t="s">
        <v>151</v>
      </c>
      <c r="E119" s="265" t="s">
        <v>45</v>
      </c>
    </row>
    <row r="120" spans="1:5" ht="15">
      <c r="A120" s="143">
        <v>120</v>
      </c>
      <c r="B120" s="221" t="s">
        <v>1196</v>
      </c>
      <c r="C120" s="243"/>
      <c r="D120" s="243" t="s">
        <v>1197</v>
      </c>
      <c r="E120" s="265" t="s">
        <v>50</v>
      </c>
    </row>
    <row r="121" spans="1:5" ht="15">
      <c r="A121" s="143">
        <v>121</v>
      </c>
      <c r="B121" s="221" t="s">
        <v>1198</v>
      </c>
      <c r="C121" s="243"/>
      <c r="D121" s="243" t="s">
        <v>39</v>
      </c>
      <c r="E121" s="265" t="s">
        <v>50</v>
      </c>
    </row>
    <row r="122" spans="1:5" ht="15">
      <c r="A122" s="143">
        <v>122</v>
      </c>
      <c r="B122" s="221" t="s">
        <v>1199</v>
      </c>
      <c r="C122" s="243"/>
      <c r="D122" s="243" t="s">
        <v>1200</v>
      </c>
      <c r="E122" s="265" t="s">
        <v>49</v>
      </c>
    </row>
    <row r="123" spans="1:5" ht="15">
      <c r="A123" s="143">
        <v>123</v>
      </c>
      <c r="B123" s="221" t="s">
        <v>1201</v>
      </c>
      <c r="C123" s="243"/>
      <c r="D123" s="243" t="s">
        <v>1202</v>
      </c>
      <c r="E123" s="265" t="s">
        <v>49</v>
      </c>
    </row>
    <row r="124" spans="1:5" ht="15">
      <c r="A124" s="143">
        <v>124</v>
      </c>
      <c r="B124" s="221" t="s">
        <v>1203</v>
      </c>
      <c r="C124" s="243"/>
      <c r="D124" s="243" t="s">
        <v>1204</v>
      </c>
      <c r="E124" s="265" t="s">
        <v>1205</v>
      </c>
    </row>
    <row r="125" spans="1:5" ht="15">
      <c r="A125" s="143">
        <v>125</v>
      </c>
      <c r="B125" s="221" t="s">
        <v>1206</v>
      </c>
      <c r="C125" s="243"/>
      <c r="D125" s="243" t="s">
        <v>1207</v>
      </c>
      <c r="E125" s="265" t="s">
        <v>53</v>
      </c>
    </row>
    <row r="126" spans="1:5" ht="15">
      <c r="A126" s="143">
        <v>126</v>
      </c>
      <c r="B126" s="221" t="s">
        <v>1208</v>
      </c>
      <c r="C126" s="243"/>
      <c r="D126" s="243" t="s">
        <v>108</v>
      </c>
      <c r="E126" s="265" t="s">
        <v>53</v>
      </c>
    </row>
    <row r="127" spans="1:5" ht="15">
      <c r="A127" s="143">
        <v>127</v>
      </c>
      <c r="B127" s="221" t="s">
        <v>1209</v>
      </c>
      <c r="C127" s="243"/>
      <c r="D127" s="243" t="s">
        <v>1210</v>
      </c>
      <c r="E127" s="265" t="s">
        <v>1116</v>
      </c>
    </row>
    <row r="128" spans="1:5" ht="15">
      <c r="A128" s="143">
        <v>128</v>
      </c>
      <c r="B128" s="221" t="s">
        <v>1211</v>
      </c>
      <c r="C128" s="243"/>
      <c r="D128" s="243" t="s">
        <v>558</v>
      </c>
      <c r="E128" s="265" t="s">
        <v>1212</v>
      </c>
    </row>
    <row r="129" spans="1:5" ht="15">
      <c r="A129" s="143">
        <v>129</v>
      </c>
      <c r="B129" s="221" t="s">
        <v>1213</v>
      </c>
      <c r="C129" s="243"/>
      <c r="D129" s="243" t="s">
        <v>1214</v>
      </c>
      <c r="E129" s="265" t="s">
        <v>56</v>
      </c>
    </row>
    <row r="130" spans="1:5" ht="15">
      <c r="A130" s="143">
        <v>130</v>
      </c>
      <c r="B130" s="221" t="s">
        <v>1215</v>
      </c>
      <c r="C130" s="243"/>
      <c r="D130" s="243" t="s">
        <v>980</v>
      </c>
      <c r="E130" s="265" t="s">
        <v>59</v>
      </c>
    </row>
    <row r="131" spans="1:5" ht="15">
      <c r="A131" s="143">
        <v>131</v>
      </c>
      <c r="B131" s="221" t="s">
        <v>1216</v>
      </c>
      <c r="C131" s="243"/>
      <c r="D131" s="243" t="s">
        <v>1217</v>
      </c>
      <c r="E131" s="265" t="s">
        <v>183</v>
      </c>
    </row>
    <row r="132" spans="1:5" ht="15">
      <c r="A132" s="143">
        <v>132</v>
      </c>
      <c r="B132" s="221" t="s">
        <v>1218</v>
      </c>
      <c r="C132" s="243"/>
      <c r="D132" s="243" t="s">
        <v>1219</v>
      </c>
      <c r="E132" s="265" t="s">
        <v>62</v>
      </c>
    </row>
    <row r="133" spans="1:5" ht="15">
      <c r="A133" s="143">
        <v>133</v>
      </c>
      <c r="B133" s="221" t="s">
        <v>1220</v>
      </c>
      <c r="C133" s="243"/>
      <c r="D133" s="243" t="s">
        <v>1221</v>
      </c>
      <c r="E133" s="265" t="s">
        <v>62</v>
      </c>
    </row>
    <row r="134" spans="1:5" ht="15">
      <c r="A134" s="143">
        <v>134</v>
      </c>
      <c r="B134" s="221" t="s">
        <v>1222</v>
      </c>
      <c r="C134" s="243" t="s">
        <v>105</v>
      </c>
      <c r="D134" s="243" t="s">
        <v>1223</v>
      </c>
      <c r="E134" s="265" t="s">
        <v>62</v>
      </c>
    </row>
    <row r="135" spans="1:5" ht="15">
      <c r="A135" s="143">
        <v>135</v>
      </c>
      <c r="B135" s="221" t="s">
        <v>1224</v>
      </c>
      <c r="C135" s="243"/>
      <c r="D135" s="243" t="s">
        <v>1225</v>
      </c>
      <c r="E135" s="265" t="s">
        <v>186</v>
      </c>
    </row>
    <row r="136" spans="1:5" ht="15">
      <c r="A136" s="143">
        <v>136</v>
      </c>
      <c r="B136" s="221" t="s">
        <v>1226</v>
      </c>
      <c r="C136" s="243"/>
      <c r="D136" s="243" t="s">
        <v>1227</v>
      </c>
      <c r="E136" s="265" t="s">
        <v>188</v>
      </c>
    </row>
    <row r="137" spans="1:5" ht="15">
      <c r="A137" s="143">
        <v>137</v>
      </c>
      <c r="B137" s="221" t="s">
        <v>1228</v>
      </c>
      <c r="C137" s="244" t="s">
        <v>2310</v>
      </c>
      <c r="D137" s="243" t="s">
        <v>1229</v>
      </c>
      <c r="E137" s="265" t="s">
        <v>190</v>
      </c>
    </row>
    <row r="138" spans="1:5" ht="15">
      <c r="A138" s="143">
        <v>138</v>
      </c>
      <c r="B138" s="221" t="s">
        <v>1230</v>
      </c>
      <c r="C138" s="243"/>
      <c r="D138" s="243" t="s">
        <v>1231</v>
      </c>
      <c r="E138" s="265" t="s">
        <v>66</v>
      </c>
    </row>
    <row r="139" spans="1:5" ht="15">
      <c r="A139" s="143">
        <v>139</v>
      </c>
      <c r="B139" s="221" t="s">
        <v>1232</v>
      </c>
      <c r="C139" s="243" t="s">
        <v>105</v>
      </c>
      <c r="D139" s="243" t="s">
        <v>1233</v>
      </c>
      <c r="E139" s="265" t="s">
        <v>71</v>
      </c>
    </row>
    <row r="140" spans="1:5" ht="15">
      <c r="A140" s="143">
        <v>140</v>
      </c>
      <c r="B140" s="221" t="s">
        <v>1234</v>
      </c>
      <c r="C140" s="243"/>
      <c r="D140" s="243" t="s">
        <v>1235</v>
      </c>
      <c r="E140" s="265" t="s">
        <v>71</v>
      </c>
    </row>
    <row r="141" spans="1:5" ht="15">
      <c r="A141" s="143">
        <v>141</v>
      </c>
      <c r="B141" s="221" t="s">
        <v>1236</v>
      </c>
      <c r="C141" s="243"/>
      <c r="D141" s="243" t="s">
        <v>1237</v>
      </c>
      <c r="E141" s="265" t="s">
        <v>1152</v>
      </c>
    </row>
    <row r="142" spans="1:5" ht="15">
      <c r="A142" s="143">
        <v>142</v>
      </c>
      <c r="B142" s="221" t="s">
        <v>1238</v>
      </c>
      <c r="C142" s="243"/>
      <c r="D142" s="243" t="s">
        <v>44</v>
      </c>
      <c r="E142" s="265" t="s">
        <v>76</v>
      </c>
    </row>
    <row r="143" spans="1:5" ht="15">
      <c r="A143" s="143">
        <v>143</v>
      </c>
      <c r="B143" s="221" t="s">
        <v>1239</v>
      </c>
      <c r="C143" s="243"/>
      <c r="D143" s="243" t="s">
        <v>1240</v>
      </c>
      <c r="E143" s="265" t="s">
        <v>76</v>
      </c>
    </row>
    <row r="144" spans="1:5" ht="15">
      <c r="A144" s="143">
        <v>144</v>
      </c>
      <c r="B144" s="221" t="s">
        <v>1241</v>
      </c>
      <c r="C144" s="243"/>
      <c r="D144" s="243" t="s">
        <v>1242</v>
      </c>
      <c r="E144" s="265" t="s">
        <v>1243</v>
      </c>
    </row>
    <row r="145" spans="1:5" ht="15">
      <c r="A145" s="143">
        <v>145</v>
      </c>
      <c r="B145" s="221" t="s">
        <v>1244</v>
      </c>
      <c r="C145" s="243"/>
      <c r="D145" s="243" t="s">
        <v>98</v>
      </c>
      <c r="E145" s="265" t="s">
        <v>79</v>
      </c>
    </row>
    <row r="146" spans="1:5" ht="15">
      <c r="A146" s="143">
        <v>146</v>
      </c>
      <c r="B146" s="221" t="s">
        <v>1245</v>
      </c>
      <c r="C146" s="243"/>
      <c r="D146" s="243" t="s">
        <v>1246</v>
      </c>
      <c r="E146" s="265" t="s">
        <v>79</v>
      </c>
    </row>
    <row r="147" spans="1:5" ht="15">
      <c r="A147" s="143">
        <v>147</v>
      </c>
      <c r="B147" s="221" t="s">
        <v>1247</v>
      </c>
      <c r="C147" s="243"/>
      <c r="D147" s="243" t="s">
        <v>1248</v>
      </c>
      <c r="E147" s="265" t="s">
        <v>80</v>
      </c>
    </row>
    <row r="148" spans="1:5" ht="15">
      <c r="A148" s="143">
        <v>148</v>
      </c>
      <c r="B148" s="221" t="s">
        <v>1249</v>
      </c>
      <c r="C148" s="244" t="s">
        <v>2310</v>
      </c>
      <c r="D148" s="243" t="s">
        <v>178</v>
      </c>
      <c r="E148" s="265" t="s">
        <v>1250</v>
      </c>
    </row>
    <row r="149" spans="1:5" ht="15">
      <c r="A149" s="143">
        <v>149</v>
      </c>
      <c r="B149" s="221" t="s">
        <v>1251</v>
      </c>
      <c r="C149" s="243"/>
      <c r="D149" s="243" t="s">
        <v>1252</v>
      </c>
      <c r="E149" s="265" t="s">
        <v>81</v>
      </c>
    </row>
    <row r="150" spans="1:5" ht="15">
      <c r="A150" s="143">
        <v>150</v>
      </c>
      <c r="B150" s="221" t="s">
        <v>1253</v>
      </c>
      <c r="C150" s="243"/>
      <c r="D150" s="243" t="s">
        <v>1254</v>
      </c>
      <c r="E150" s="265" t="s">
        <v>1167</v>
      </c>
    </row>
    <row r="151" spans="1:5" ht="15">
      <c r="A151" s="143">
        <v>151</v>
      </c>
      <c r="B151" s="221" t="s">
        <v>1255</v>
      </c>
      <c r="C151" s="243"/>
      <c r="D151" s="243" t="s">
        <v>1256</v>
      </c>
      <c r="E151" s="265" t="s">
        <v>200</v>
      </c>
    </row>
    <row r="152" spans="1:5" ht="15">
      <c r="A152" s="143">
        <v>152</v>
      </c>
      <c r="B152" s="221" t="s">
        <v>1257</v>
      </c>
      <c r="C152" s="243"/>
      <c r="D152" s="243" t="s">
        <v>1154</v>
      </c>
      <c r="E152" s="265" t="s">
        <v>200</v>
      </c>
    </row>
    <row r="153" spans="1:5" ht="15">
      <c r="A153" s="143">
        <v>153</v>
      </c>
      <c r="B153" s="221" t="s">
        <v>1258</v>
      </c>
      <c r="C153" s="243"/>
      <c r="D153" s="243" t="s">
        <v>44</v>
      </c>
      <c r="E153" s="265" t="s">
        <v>1259</v>
      </c>
    </row>
    <row r="154" spans="1:5" ht="15">
      <c r="A154" s="143">
        <v>154</v>
      </c>
      <c r="B154" s="223" t="s">
        <v>1260</v>
      </c>
      <c r="C154" s="247" t="s">
        <v>2310</v>
      </c>
      <c r="D154" s="268" t="s">
        <v>44</v>
      </c>
      <c r="E154" s="269" t="s">
        <v>45</v>
      </c>
    </row>
    <row r="155" spans="1:5" ht="15">
      <c r="A155" s="143">
        <v>155</v>
      </c>
      <c r="B155" s="220" t="s">
        <v>1261</v>
      </c>
      <c r="C155" s="242"/>
      <c r="D155" s="242" t="s">
        <v>1262</v>
      </c>
      <c r="E155" s="264" t="s">
        <v>25</v>
      </c>
    </row>
    <row r="156" spans="1:5" ht="15">
      <c r="A156" s="143">
        <v>156</v>
      </c>
      <c r="B156" s="221" t="s">
        <v>1263</v>
      </c>
      <c r="C156" s="243"/>
      <c r="D156" s="243" t="s">
        <v>1264</v>
      </c>
      <c r="E156" s="265" t="s">
        <v>25</v>
      </c>
    </row>
    <row r="157" spans="1:5" ht="15">
      <c r="A157" s="143">
        <v>157</v>
      </c>
      <c r="B157" s="221" t="s">
        <v>1265</v>
      </c>
      <c r="C157" s="243"/>
      <c r="D157" s="243" t="s">
        <v>65</v>
      </c>
      <c r="E157" s="265" t="s">
        <v>1266</v>
      </c>
    </row>
    <row r="158" spans="1:5" ht="15">
      <c r="A158" s="143">
        <v>158</v>
      </c>
      <c r="B158" s="221" t="s">
        <v>1267</v>
      </c>
      <c r="C158" s="243"/>
      <c r="D158" s="243" t="s">
        <v>207</v>
      </c>
      <c r="E158" s="265" t="s">
        <v>35</v>
      </c>
    </row>
    <row r="159" spans="1:5" ht="15">
      <c r="A159" s="143">
        <v>159</v>
      </c>
      <c r="B159" s="221" t="s">
        <v>1268</v>
      </c>
      <c r="C159" s="243"/>
      <c r="D159" s="243" t="s">
        <v>876</v>
      </c>
      <c r="E159" s="265" t="s">
        <v>37</v>
      </c>
    </row>
    <row r="160" spans="1:5" ht="15">
      <c r="A160" s="143">
        <v>160</v>
      </c>
      <c r="B160" s="221" t="s">
        <v>1269</v>
      </c>
      <c r="C160" s="243"/>
      <c r="D160" s="243" t="s">
        <v>1270</v>
      </c>
      <c r="E160" s="265" t="s">
        <v>43</v>
      </c>
    </row>
    <row r="161" spans="1:5" ht="15">
      <c r="A161" s="143">
        <v>161</v>
      </c>
      <c r="B161" s="221" t="s">
        <v>1271</v>
      </c>
      <c r="C161" s="243"/>
      <c r="D161" s="243" t="s">
        <v>1272</v>
      </c>
      <c r="E161" s="265" t="s">
        <v>42</v>
      </c>
    </row>
    <row r="162" spans="1:5" ht="15">
      <c r="A162" s="143">
        <v>162</v>
      </c>
      <c r="B162" s="221" t="s">
        <v>1273</v>
      </c>
      <c r="C162" s="243"/>
      <c r="D162" s="243" t="s">
        <v>198</v>
      </c>
      <c r="E162" s="265" t="s">
        <v>45</v>
      </c>
    </row>
    <row r="163" spans="1:5" ht="15">
      <c r="A163" s="143">
        <v>163</v>
      </c>
      <c r="B163" s="221" t="s">
        <v>1274</v>
      </c>
      <c r="C163" s="243"/>
      <c r="D163" s="243" t="s">
        <v>36</v>
      </c>
      <c r="E163" s="265" t="s">
        <v>50</v>
      </c>
    </row>
    <row r="164" spans="1:5" ht="15">
      <c r="A164" s="143">
        <v>164</v>
      </c>
      <c r="B164" s="221" t="s">
        <v>1275</v>
      </c>
      <c r="C164" s="243"/>
      <c r="D164" s="243" t="s">
        <v>207</v>
      </c>
      <c r="E164" s="265" t="s">
        <v>50</v>
      </c>
    </row>
    <row r="165" spans="1:5" ht="15">
      <c r="A165" s="143">
        <v>165</v>
      </c>
      <c r="B165" s="221" t="s">
        <v>1276</v>
      </c>
      <c r="C165" s="243"/>
      <c r="D165" s="243" t="s">
        <v>36</v>
      </c>
      <c r="E165" s="265" t="s">
        <v>49</v>
      </c>
    </row>
    <row r="166" spans="1:5" ht="15">
      <c r="A166" s="143">
        <v>166</v>
      </c>
      <c r="B166" s="221" t="s">
        <v>1277</v>
      </c>
      <c r="C166" s="243"/>
      <c r="D166" s="243" t="s">
        <v>1278</v>
      </c>
      <c r="E166" s="265" t="s">
        <v>49</v>
      </c>
    </row>
    <row r="167" spans="1:5" ht="15">
      <c r="A167" s="143">
        <v>167</v>
      </c>
      <c r="B167" s="221" t="s">
        <v>1279</v>
      </c>
      <c r="C167" s="243"/>
      <c r="D167" s="243" t="s">
        <v>88</v>
      </c>
      <c r="E167" s="265" t="s">
        <v>1280</v>
      </c>
    </row>
    <row r="168" spans="1:5" ht="15">
      <c r="A168" s="143">
        <v>168</v>
      </c>
      <c r="B168" s="221" t="s">
        <v>1281</v>
      </c>
      <c r="C168" s="243"/>
      <c r="D168" s="243" t="s">
        <v>1252</v>
      </c>
      <c r="E168" s="265" t="s">
        <v>1282</v>
      </c>
    </row>
    <row r="169" spans="1:5" ht="15">
      <c r="A169" s="143">
        <v>169</v>
      </c>
      <c r="B169" s="221" t="s">
        <v>1283</v>
      </c>
      <c r="C169" s="243"/>
      <c r="D169" s="243" t="s">
        <v>975</v>
      </c>
      <c r="E169" s="265" t="s">
        <v>53</v>
      </c>
    </row>
    <row r="170" spans="1:5" ht="15">
      <c r="A170" s="143">
        <v>170</v>
      </c>
      <c r="B170" s="221" t="s">
        <v>1284</v>
      </c>
      <c r="C170" s="243"/>
      <c r="D170" s="243" t="s">
        <v>1285</v>
      </c>
      <c r="E170" s="265" t="s">
        <v>53</v>
      </c>
    </row>
    <row r="171" spans="1:5" ht="15">
      <c r="A171" s="143">
        <v>171</v>
      </c>
      <c r="B171" s="221" t="s">
        <v>1286</v>
      </c>
      <c r="C171" s="243"/>
      <c r="D171" s="243" t="s">
        <v>175</v>
      </c>
      <c r="E171" s="265" t="s">
        <v>1116</v>
      </c>
    </row>
    <row r="172" spans="1:5" ht="15">
      <c r="A172" s="143">
        <v>172</v>
      </c>
      <c r="B172" s="221" t="s">
        <v>1287</v>
      </c>
      <c r="C172" s="243"/>
      <c r="D172" s="243" t="s">
        <v>39</v>
      </c>
      <c r="E172" s="265" t="s">
        <v>55</v>
      </c>
    </row>
    <row r="173" spans="1:5" ht="15">
      <c r="A173" s="143">
        <v>173</v>
      </c>
      <c r="B173" s="221" t="s">
        <v>1288</v>
      </c>
      <c r="C173" s="243"/>
      <c r="D173" s="243" t="s">
        <v>1289</v>
      </c>
      <c r="E173" s="265" t="s">
        <v>89</v>
      </c>
    </row>
    <row r="174" spans="1:5" ht="15">
      <c r="A174" s="143">
        <v>174</v>
      </c>
      <c r="B174" s="221" t="s">
        <v>1290</v>
      </c>
      <c r="C174" s="243"/>
      <c r="D174" s="243" t="s">
        <v>1291</v>
      </c>
      <c r="E174" s="265" t="s">
        <v>56</v>
      </c>
    </row>
    <row r="175" spans="1:5" ht="15">
      <c r="A175" s="143">
        <v>175</v>
      </c>
      <c r="B175" s="221" t="s">
        <v>1292</v>
      </c>
      <c r="C175" s="243"/>
      <c r="D175" s="243" t="s">
        <v>1293</v>
      </c>
      <c r="E175" s="265" t="s">
        <v>1294</v>
      </c>
    </row>
    <row r="176" spans="1:5" ht="15">
      <c r="A176" s="143">
        <v>176</v>
      </c>
      <c r="B176" s="221" t="s">
        <v>1295</v>
      </c>
      <c r="C176" s="243"/>
      <c r="D176" s="243" t="s">
        <v>1231</v>
      </c>
      <c r="E176" s="265" t="s">
        <v>59</v>
      </c>
    </row>
    <row r="177" spans="1:5" ht="15">
      <c r="A177" s="143">
        <v>177</v>
      </c>
      <c r="B177" s="221" t="s">
        <v>1296</v>
      </c>
      <c r="C177" s="243"/>
      <c r="D177" s="243" t="s">
        <v>1297</v>
      </c>
      <c r="E177" s="265" t="s">
        <v>1298</v>
      </c>
    </row>
    <row r="178" spans="1:5" ht="15">
      <c r="A178" s="143">
        <v>178</v>
      </c>
      <c r="B178" s="224" t="s">
        <v>1299</v>
      </c>
      <c r="C178" s="248"/>
      <c r="D178" s="248" t="s">
        <v>1300</v>
      </c>
      <c r="E178" s="270" t="s">
        <v>62</v>
      </c>
    </row>
    <row r="179" spans="1:5" ht="15">
      <c r="A179" s="143">
        <v>179</v>
      </c>
      <c r="B179" s="221" t="s">
        <v>1301</v>
      </c>
      <c r="C179" s="243"/>
      <c r="D179" s="243" t="s">
        <v>1302</v>
      </c>
      <c r="E179" s="265" t="s">
        <v>62</v>
      </c>
    </row>
    <row r="180" spans="1:5" ht="15">
      <c r="A180" s="143">
        <v>180</v>
      </c>
      <c r="B180" s="221" t="s">
        <v>1303</v>
      </c>
      <c r="C180" s="243"/>
      <c r="D180" s="243" t="s">
        <v>1285</v>
      </c>
      <c r="E180" s="265" t="s">
        <v>1304</v>
      </c>
    </row>
    <row r="181" spans="1:5" ht="15">
      <c r="A181" s="143">
        <v>181</v>
      </c>
      <c r="B181" s="221" t="s">
        <v>1305</v>
      </c>
      <c r="C181" s="243"/>
      <c r="D181" s="243" t="s">
        <v>212</v>
      </c>
      <c r="E181" s="265" t="s">
        <v>186</v>
      </c>
    </row>
    <row r="182" spans="1:5" ht="15">
      <c r="A182" s="143">
        <v>182</v>
      </c>
      <c r="B182" s="221" t="s">
        <v>1306</v>
      </c>
      <c r="C182" s="243"/>
      <c r="D182" s="243" t="s">
        <v>1307</v>
      </c>
      <c r="E182" s="265" t="s">
        <v>188</v>
      </c>
    </row>
    <row r="183" spans="1:5" ht="15">
      <c r="A183" s="143">
        <v>183</v>
      </c>
      <c r="B183" s="221" t="s">
        <v>1308</v>
      </c>
      <c r="C183" s="243"/>
      <c r="D183" s="243" t="s">
        <v>1309</v>
      </c>
      <c r="E183" s="265" t="s">
        <v>64</v>
      </c>
    </row>
    <row r="184" spans="1:5" ht="15">
      <c r="A184" s="143">
        <v>184</v>
      </c>
      <c r="B184" s="221" t="s">
        <v>1310</v>
      </c>
      <c r="C184" s="243"/>
      <c r="D184" s="243" t="s">
        <v>1311</v>
      </c>
      <c r="E184" s="265" t="s">
        <v>66</v>
      </c>
    </row>
    <row r="185" spans="1:5" ht="15">
      <c r="A185" s="143">
        <v>185</v>
      </c>
      <c r="B185" s="221" t="s">
        <v>1312</v>
      </c>
      <c r="C185" s="243"/>
      <c r="D185" s="243" t="s">
        <v>1313</v>
      </c>
      <c r="E185" s="265" t="s">
        <v>66</v>
      </c>
    </row>
    <row r="186" spans="1:5" ht="15">
      <c r="A186" s="143">
        <v>186</v>
      </c>
      <c r="B186" s="221" t="s">
        <v>1314</v>
      </c>
      <c r="C186" s="243"/>
      <c r="D186" s="243" t="s">
        <v>1252</v>
      </c>
      <c r="E186" s="265" t="s">
        <v>68</v>
      </c>
    </row>
    <row r="187" spans="1:5" ht="15">
      <c r="A187" s="143">
        <v>187</v>
      </c>
      <c r="B187" s="221" t="s">
        <v>1315</v>
      </c>
      <c r="C187" s="243"/>
      <c r="D187" s="243" t="s">
        <v>1316</v>
      </c>
      <c r="E187" s="265" t="s">
        <v>71</v>
      </c>
    </row>
    <row r="188" spans="1:5" ht="15">
      <c r="A188" s="143">
        <v>188</v>
      </c>
      <c r="B188" s="221" t="s">
        <v>1317</v>
      </c>
      <c r="C188" s="243"/>
      <c r="D188" s="243" t="s">
        <v>122</v>
      </c>
      <c r="E188" s="265" t="s">
        <v>90</v>
      </c>
    </row>
    <row r="189" spans="1:5" ht="15">
      <c r="A189" s="143">
        <v>189</v>
      </c>
      <c r="B189" s="221" t="s">
        <v>1318</v>
      </c>
      <c r="C189" s="243"/>
      <c r="D189" s="243" t="s">
        <v>44</v>
      </c>
      <c r="E189" s="265" t="s">
        <v>925</v>
      </c>
    </row>
    <row r="190" spans="1:5" ht="15">
      <c r="A190" s="143">
        <v>190</v>
      </c>
      <c r="B190" s="221" t="s">
        <v>1319</v>
      </c>
      <c r="C190" s="243"/>
      <c r="D190" s="243" t="s">
        <v>1320</v>
      </c>
      <c r="E190" s="265" t="s">
        <v>1152</v>
      </c>
    </row>
    <row r="191" spans="1:5" ht="15">
      <c r="A191" s="143">
        <v>191</v>
      </c>
      <c r="B191" s="221" t="s">
        <v>1321</v>
      </c>
      <c r="C191" s="243"/>
      <c r="D191" s="243" t="s">
        <v>1322</v>
      </c>
      <c r="E191" s="265" t="s">
        <v>74</v>
      </c>
    </row>
    <row r="192" spans="1:5" ht="15">
      <c r="A192" s="143">
        <v>192</v>
      </c>
      <c r="B192" s="221" t="s">
        <v>1323</v>
      </c>
      <c r="C192" s="243"/>
      <c r="D192" s="243" t="s">
        <v>1324</v>
      </c>
      <c r="E192" s="265" t="s">
        <v>1325</v>
      </c>
    </row>
    <row r="193" spans="1:5" ht="15">
      <c r="A193" s="143">
        <v>193</v>
      </c>
      <c r="B193" s="221" t="s">
        <v>1326</v>
      </c>
      <c r="C193" s="243"/>
      <c r="D193" s="243" t="s">
        <v>44</v>
      </c>
      <c r="E193" s="265" t="s">
        <v>79</v>
      </c>
    </row>
    <row r="194" spans="1:5" ht="15">
      <c r="A194" s="143">
        <v>194</v>
      </c>
      <c r="B194" s="221" t="s">
        <v>1327</v>
      </c>
      <c r="C194" s="243"/>
      <c r="D194" s="243" t="s">
        <v>1328</v>
      </c>
      <c r="E194" s="265" t="s">
        <v>197</v>
      </c>
    </row>
    <row r="195" spans="1:5" ht="15">
      <c r="A195" s="143">
        <v>195</v>
      </c>
      <c r="B195" s="221" t="s">
        <v>1329</v>
      </c>
      <c r="C195" s="243"/>
      <c r="D195" s="243" t="s">
        <v>1330</v>
      </c>
      <c r="E195" s="265" t="s">
        <v>197</v>
      </c>
    </row>
    <row r="196" spans="1:5" ht="15">
      <c r="A196" s="143">
        <v>196</v>
      </c>
      <c r="B196" s="221" t="s">
        <v>1331</v>
      </c>
      <c r="C196" s="243"/>
      <c r="D196" s="243" t="s">
        <v>1089</v>
      </c>
      <c r="E196" s="265" t="s">
        <v>91</v>
      </c>
    </row>
    <row r="197" spans="1:5" ht="15">
      <c r="A197" s="143">
        <v>197</v>
      </c>
      <c r="B197" s="221" t="s">
        <v>1332</v>
      </c>
      <c r="C197" s="243"/>
      <c r="D197" s="243" t="s">
        <v>151</v>
      </c>
      <c r="E197" s="265" t="s">
        <v>80</v>
      </c>
    </row>
    <row r="198" spans="1:5" ht="15">
      <c r="A198" s="143">
        <v>198</v>
      </c>
      <c r="B198" s="221" t="s">
        <v>1333</v>
      </c>
      <c r="C198" s="243"/>
      <c r="D198" s="243" t="s">
        <v>1334</v>
      </c>
      <c r="E198" s="265" t="s">
        <v>106</v>
      </c>
    </row>
    <row r="199" spans="1:5" ht="15">
      <c r="A199" s="143">
        <v>199</v>
      </c>
      <c r="B199" s="221" t="s">
        <v>1335</v>
      </c>
      <c r="C199" s="243"/>
      <c r="D199" s="243" t="s">
        <v>44</v>
      </c>
      <c r="E199" s="265" t="s">
        <v>1167</v>
      </c>
    </row>
    <row r="200" spans="1:5" ht="15">
      <c r="A200" s="143">
        <v>200</v>
      </c>
      <c r="B200" s="221" t="s">
        <v>1336</v>
      </c>
      <c r="C200" s="243"/>
      <c r="D200" s="243" t="s">
        <v>1337</v>
      </c>
      <c r="E200" s="265" t="s">
        <v>200</v>
      </c>
    </row>
    <row r="201" spans="1:5" ht="15">
      <c r="A201" s="143">
        <v>201</v>
      </c>
      <c r="B201" s="221" t="s">
        <v>1338</v>
      </c>
      <c r="C201" s="243"/>
      <c r="D201" s="243" t="s">
        <v>1339</v>
      </c>
      <c r="E201" s="265" t="s">
        <v>224</v>
      </c>
    </row>
    <row r="202" spans="1:5" ht="15">
      <c r="A202" s="143">
        <v>202</v>
      </c>
      <c r="B202" s="221" t="s">
        <v>1340</v>
      </c>
      <c r="C202" s="243"/>
      <c r="D202" s="243" t="s">
        <v>1341</v>
      </c>
      <c r="E202" s="265" t="s">
        <v>94</v>
      </c>
    </row>
    <row r="203" spans="1:5" ht="15">
      <c r="A203" s="143">
        <v>203</v>
      </c>
      <c r="B203" s="225" t="s">
        <v>1342</v>
      </c>
      <c r="C203" s="249"/>
      <c r="D203" s="271" t="s">
        <v>294</v>
      </c>
      <c r="E203" s="272" t="s">
        <v>82</v>
      </c>
    </row>
    <row r="204" spans="1:5" ht="15">
      <c r="A204" s="143">
        <v>204</v>
      </c>
      <c r="B204" s="220" t="s">
        <v>1343</v>
      </c>
      <c r="C204" s="250" t="s">
        <v>2310</v>
      </c>
      <c r="D204" s="242" t="s">
        <v>1344</v>
      </c>
      <c r="E204" s="273" t="s">
        <v>22</v>
      </c>
    </row>
    <row r="205" spans="1:5" ht="15">
      <c r="A205" s="143">
        <v>205</v>
      </c>
      <c r="B205" s="221" t="s">
        <v>1345</v>
      </c>
      <c r="C205" s="243"/>
      <c r="D205" s="243" t="s">
        <v>1047</v>
      </c>
      <c r="E205" s="274" t="s">
        <v>25</v>
      </c>
    </row>
    <row r="206" spans="1:5" ht="15">
      <c r="A206" s="143">
        <v>206</v>
      </c>
      <c r="B206" s="221" t="s">
        <v>1346</v>
      </c>
      <c r="C206" s="244" t="s">
        <v>2310</v>
      </c>
      <c r="D206" s="243" t="s">
        <v>1178</v>
      </c>
      <c r="E206" s="274" t="s">
        <v>25</v>
      </c>
    </row>
    <row r="207" spans="1:5" ht="15">
      <c r="A207" s="143">
        <v>207</v>
      </c>
      <c r="B207" s="221" t="s">
        <v>1347</v>
      </c>
      <c r="C207" s="243"/>
      <c r="D207" s="243" t="s">
        <v>1348</v>
      </c>
      <c r="E207" s="274" t="s">
        <v>25</v>
      </c>
    </row>
    <row r="208" spans="1:5" ht="15">
      <c r="A208" s="143">
        <v>208</v>
      </c>
      <c r="B208" s="221" t="s">
        <v>1349</v>
      </c>
      <c r="C208" s="243"/>
      <c r="D208" s="243" t="s">
        <v>27</v>
      </c>
      <c r="E208" s="274" t="s">
        <v>32</v>
      </c>
    </row>
    <row r="209" spans="1:5" ht="15">
      <c r="A209" s="143">
        <v>209</v>
      </c>
      <c r="B209" s="221" t="s">
        <v>1046</v>
      </c>
      <c r="C209" s="243"/>
      <c r="D209" s="243" t="s">
        <v>1047</v>
      </c>
      <c r="E209" s="274" t="s">
        <v>1048</v>
      </c>
    </row>
    <row r="210" spans="1:5" ht="15">
      <c r="A210" s="143">
        <v>210</v>
      </c>
      <c r="B210" s="221" t="s">
        <v>1350</v>
      </c>
      <c r="C210" s="243"/>
      <c r="D210" s="243" t="s">
        <v>1351</v>
      </c>
      <c r="E210" s="274" t="s">
        <v>35</v>
      </c>
    </row>
    <row r="211" spans="1:5" ht="15">
      <c r="A211" s="143">
        <v>211</v>
      </c>
      <c r="B211" s="221" t="s">
        <v>1352</v>
      </c>
      <c r="C211" s="243"/>
      <c r="D211" s="243" t="s">
        <v>1353</v>
      </c>
      <c r="E211" s="274" t="s">
        <v>159</v>
      </c>
    </row>
    <row r="212" spans="1:5" ht="15">
      <c r="A212" s="143">
        <v>212</v>
      </c>
      <c r="B212" s="221" t="s">
        <v>1354</v>
      </c>
      <c r="C212" s="243"/>
      <c r="D212" s="243" t="s">
        <v>1355</v>
      </c>
      <c r="E212" s="274" t="s">
        <v>1356</v>
      </c>
    </row>
    <row r="213" spans="1:5" ht="15">
      <c r="A213" s="143">
        <v>213</v>
      </c>
      <c r="B213" s="221" t="s">
        <v>1357</v>
      </c>
      <c r="C213" s="243"/>
      <c r="D213" s="243" t="s">
        <v>1358</v>
      </c>
      <c r="E213" s="274" t="s">
        <v>38</v>
      </c>
    </row>
    <row r="214" spans="1:5" ht="15">
      <c r="A214" s="143">
        <v>214</v>
      </c>
      <c r="B214" s="221" t="s">
        <v>1359</v>
      </c>
      <c r="C214" s="243"/>
      <c r="D214" s="243" t="s">
        <v>1154</v>
      </c>
      <c r="E214" s="274" t="s">
        <v>38</v>
      </c>
    </row>
    <row r="215" spans="1:5" ht="15">
      <c r="A215" s="143">
        <v>215</v>
      </c>
      <c r="B215" s="221" t="s">
        <v>1360</v>
      </c>
      <c r="C215" s="243"/>
      <c r="D215" s="243" t="s">
        <v>980</v>
      </c>
      <c r="E215" s="274" t="s">
        <v>43</v>
      </c>
    </row>
    <row r="216" spans="1:5" ht="15">
      <c r="A216" s="143">
        <v>216</v>
      </c>
      <c r="B216" s="221" t="s">
        <v>1361</v>
      </c>
      <c r="C216" s="243"/>
      <c r="D216" s="243" t="s">
        <v>1362</v>
      </c>
      <c r="E216" s="274" t="s">
        <v>42</v>
      </c>
    </row>
    <row r="217" spans="1:5" ht="15">
      <c r="A217" s="143">
        <v>217</v>
      </c>
      <c r="B217" s="221" t="s">
        <v>1363</v>
      </c>
      <c r="C217" s="244" t="s">
        <v>2310</v>
      </c>
      <c r="D217" s="243" t="s">
        <v>27</v>
      </c>
      <c r="E217" s="274" t="s">
        <v>45</v>
      </c>
    </row>
    <row r="218" spans="1:5" ht="15">
      <c r="A218" s="143">
        <v>218</v>
      </c>
      <c r="B218" s="221" t="s">
        <v>1364</v>
      </c>
      <c r="C218" s="243"/>
      <c r="D218" s="243" t="s">
        <v>40</v>
      </c>
      <c r="E218" s="274" t="s">
        <v>47</v>
      </c>
    </row>
    <row r="219" spans="1:5" ht="15">
      <c r="A219" s="143">
        <v>219</v>
      </c>
      <c r="B219" s="221" t="s">
        <v>1365</v>
      </c>
      <c r="C219" s="243"/>
      <c r="D219" s="243" t="s">
        <v>40</v>
      </c>
      <c r="E219" s="274" t="s">
        <v>1366</v>
      </c>
    </row>
    <row r="220" spans="1:5" ht="15">
      <c r="A220" s="143">
        <v>220</v>
      </c>
      <c r="B220" s="221" t="s">
        <v>1367</v>
      </c>
      <c r="C220" s="243"/>
      <c r="D220" s="243" t="s">
        <v>178</v>
      </c>
      <c r="E220" s="274" t="s">
        <v>49</v>
      </c>
    </row>
    <row r="221" spans="1:5" ht="15">
      <c r="A221" s="143">
        <v>221</v>
      </c>
      <c r="B221" s="221" t="s">
        <v>1368</v>
      </c>
      <c r="C221" s="243"/>
      <c r="D221" s="243" t="s">
        <v>387</v>
      </c>
      <c r="E221" s="274" t="s">
        <v>49</v>
      </c>
    </row>
    <row r="222" spans="1:5" ht="15">
      <c r="A222" s="143">
        <v>222</v>
      </c>
      <c r="B222" s="221" t="s">
        <v>1369</v>
      </c>
      <c r="C222" s="243"/>
      <c r="D222" s="243" t="s">
        <v>172</v>
      </c>
      <c r="E222" s="274" t="s">
        <v>170</v>
      </c>
    </row>
    <row r="223" spans="1:5" ht="15">
      <c r="A223" s="143">
        <v>223</v>
      </c>
      <c r="B223" s="221" t="s">
        <v>1370</v>
      </c>
      <c r="C223" s="243"/>
      <c r="D223" s="243" t="s">
        <v>1371</v>
      </c>
      <c r="E223" s="274" t="s">
        <v>209</v>
      </c>
    </row>
    <row r="224" spans="1:5" ht="15">
      <c r="A224" s="143">
        <v>224</v>
      </c>
      <c r="B224" s="221" t="s">
        <v>1372</v>
      </c>
      <c r="C224" s="243"/>
      <c r="D224" s="243" t="s">
        <v>1285</v>
      </c>
      <c r="E224" s="274" t="s">
        <v>53</v>
      </c>
    </row>
    <row r="225" spans="1:5" ht="15">
      <c r="A225" s="143">
        <v>225</v>
      </c>
      <c r="B225" s="221" t="s">
        <v>1373</v>
      </c>
      <c r="C225" s="243"/>
      <c r="D225" s="243" t="s">
        <v>1374</v>
      </c>
      <c r="E225" s="274" t="s">
        <v>1116</v>
      </c>
    </row>
    <row r="226" spans="1:5" ht="15">
      <c r="A226" s="143">
        <v>226</v>
      </c>
      <c r="B226" s="221" t="s">
        <v>1375</v>
      </c>
      <c r="C226" s="243"/>
      <c r="D226" s="243" t="s">
        <v>1376</v>
      </c>
      <c r="E226" s="274" t="s">
        <v>1377</v>
      </c>
    </row>
    <row r="227" spans="1:5" ht="15">
      <c r="A227" s="143">
        <v>227</v>
      </c>
      <c r="B227" s="221" t="s">
        <v>1378</v>
      </c>
      <c r="C227" s="243"/>
      <c r="D227" s="243" t="s">
        <v>36</v>
      </c>
      <c r="E227" s="274" t="s">
        <v>176</v>
      </c>
    </row>
    <row r="228" spans="1:5" ht="15">
      <c r="A228" s="143">
        <v>228</v>
      </c>
      <c r="B228" s="221" t="s">
        <v>1379</v>
      </c>
      <c r="C228" s="243"/>
      <c r="D228" s="243" t="s">
        <v>1380</v>
      </c>
      <c r="E228" s="274" t="s">
        <v>89</v>
      </c>
    </row>
    <row r="229" spans="1:5" ht="15">
      <c r="A229" s="143">
        <v>229</v>
      </c>
      <c r="B229" s="221" t="s">
        <v>1381</v>
      </c>
      <c r="C229" s="243"/>
      <c r="D229" s="243" t="s">
        <v>1382</v>
      </c>
      <c r="E229" s="274" t="s">
        <v>56</v>
      </c>
    </row>
    <row r="230" spans="1:5" ht="15">
      <c r="A230" s="143">
        <v>230</v>
      </c>
      <c r="B230" s="221" t="s">
        <v>1383</v>
      </c>
      <c r="C230" s="243"/>
      <c r="D230" s="243" t="s">
        <v>44</v>
      </c>
      <c r="E230" s="274" t="s">
        <v>1384</v>
      </c>
    </row>
    <row r="231" spans="1:5" ht="15">
      <c r="A231" s="143">
        <v>231</v>
      </c>
      <c r="B231" s="221" t="s">
        <v>1385</v>
      </c>
      <c r="C231" s="244" t="s">
        <v>2310</v>
      </c>
      <c r="D231" s="243" t="s">
        <v>1386</v>
      </c>
      <c r="E231" s="274" t="s">
        <v>62</v>
      </c>
    </row>
    <row r="232" spans="1:5" ht="15">
      <c r="A232" s="143">
        <v>232</v>
      </c>
      <c r="B232" s="221" t="s">
        <v>1387</v>
      </c>
      <c r="C232" s="243"/>
      <c r="D232" s="243" t="s">
        <v>86</v>
      </c>
      <c r="E232" s="274" t="s">
        <v>62</v>
      </c>
    </row>
    <row r="233" spans="1:5" ht="15">
      <c r="A233" s="143">
        <v>233</v>
      </c>
      <c r="B233" s="221" t="s">
        <v>1388</v>
      </c>
      <c r="C233" s="243"/>
      <c r="D233" s="243" t="s">
        <v>223</v>
      </c>
      <c r="E233" s="274" t="s">
        <v>63</v>
      </c>
    </row>
    <row r="234" spans="1:5" ht="15">
      <c r="A234" s="143">
        <v>234</v>
      </c>
      <c r="B234" s="221" t="s">
        <v>1389</v>
      </c>
      <c r="C234" s="243"/>
      <c r="D234" s="243" t="s">
        <v>1390</v>
      </c>
      <c r="E234" s="274" t="s">
        <v>186</v>
      </c>
    </row>
    <row r="235" spans="1:5" ht="15">
      <c r="A235" s="143">
        <v>235</v>
      </c>
      <c r="B235" s="221" t="s">
        <v>1391</v>
      </c>
      <c r="C235" s="243"/>
      <c r="D235" s="243" t="s">
        <v>1392</v>
      </c>
      <c r="E235" s="274" t="s">
        <v>107</v>
      </c>
    </row>
    <row r="236" spans="1:5" ht="15">
      <c r="A236" s="143">
        <v>236</v>
      </c>
      <c r="B236" s="221" t="s">
        <v>1393</v>
      </c>
      <c r="C236" s="243"/>
      <c r="D236" s="243" t="s">
        <v>36</v>
      </c>
      <c r="E236" s="274" t="s">
        <v>64</v>
      </c>
    </row>
    <row r="237" spans="1:5" ht="15">
      <c r="A237" s="143">
        <v>237</v>
      </c>
      <c r="B237" s="221" t="s">
        <v>1394</v>
      </c>
      <c r="C237" s="243"/>
      <c r="D237" s="243" t="s">
        <v>1395</v>
      </c>
      <c r="E237" s="274" t="s">
        <v>1396</v>
      </c>
    </row>
    <row r="238" spans="1:5" ht="15">
      <c r="A238" s="143">
        <v>238</v>
      </c>
      <c r="B238" s="221" t="s">
        <v>1397</v>
      </c>
      <c r="C238" s="243"/>
      <c r="D238" s="243" t="s">
        <v>67</v>
      </c>
      <c r="E238" s="274" t="s">
        <v>1398</v>
      </c>
    </row>
    <row r="239" spans="1:5" ht="15">
      <c r="A239" s="143">
        <v>239</v>
      </c>
      <c r="B239" s="221" t="s">
        <v>1399</v>
      </c>
      <c r="C239" s="243"/>
      <c r="D239" s="243" t="s">
        <v>65</v>
      </c>
      <c r="E239" s="274" t="s">
        <v>66</v>
      </c>
    </row>
    <row r="240" spans="1:5" ht="15">
      <c r="A240" s="143">
        <v>240</v>
      </c>
      <c r="B240" s="221" t="s">
        <v>1400</v>
      </c>
      <c r="C240" s="243"/>
      <c r="D240" s="243" t="s">
        <v>1401</v>
      </c>
      <c r="E240" s="274" t="s">
        <v>66</v>
      </c>
    </row>
    <row r="241" spans="1:5" ht="15">
      <c r="A241" s="143">
        <v>241</v>
      </c>
      <c r="B241" s="221" t="s">
        <v>1402</v>
      </c>
      <c r="C241" s="243"/>
      <c r="D241" s="243" t="s">
        <v>1252</v>
      </c>
      <c r="E241" s="274" t="s">
        <v>68</v>
      </c>
    </row>
    <row r="242" spans="1:5" ht="15">
      <c r="A242" s="143">
        <v>242</v>
      </c>
      <c r="B242" s="221" t="s">
        <v>1403</v>
      </c>
      <c r="C242" s="243"/>
      <c r="D242" s="243" t="s">
        <v>1404</v>
      </c>
      <c r="E242" s="274" t="s">
        <v>69</v>
      </c>
    </row>
    <row r="243" spans="1:5" ht="15">
      <c r="A243" s="143">
        <v>243</v>
      </c>
      <c r="B243" s="221" t="s">
        <v>1405</v>
      </c>
      <c r="C243" s="243"/>
      <c r="D243" s="243" t="s">
        <v>804</v>
      </c>
      <c r="E243" s="274" t="s">
        <v>71</v>
      </c>
    </row>
    <row r="244" spans="1:5" ht="15">
      <c r="A244" s="143">
        <v>244</v>
      </c>
      <c r="B244" s="221" t="s">
        <v>1406</v>
      </c>
      <c r="C244" s="243"/>
      <c r="D244" s="243" t="s">
        <v>44</v>
      </c>
      <c r="E244" s="274" t="s">
        <v>90</v>
      </c>
    </row>
    <row r="245" spans="1:5" ht="15">
      <c r="A245" s="143">
        <v>245</v>
      </c>
      <c r="B245" s="221" t="s">
        <v>1407</v>
      </c>
      <c r="C245" s="243"/>
      <c r="D245" s="243" t="s">
        <v>1408</v>
      </c>
      <c r="E245" s="274" t="s">
        <v>1409</v>
      </c>
    </row>
    <row r="246" spans="1:5" ht="15">
      <c r="A246" s="143">
        <v>246</v>
      </c>
      <c r="B246" s="221" t="s">
        <v>1410</v>
      </c>
      <c r="C246" s="243"/>
      <c r="D246" s="243" t="s">
        <v>40</v>
      </c>
      <c r="E246" s="274" t="s">
        <v>219</v>
      </c>
    </row>
    <row r="247" spans="1:5" ht="15">
      <c r="A247" s="143">
        <v>247</v>
      </c>
      <c r="B247" s="221" t="s">
        <v>1411</v>
      </c>
      <c r="C247" s="244" t="s">
        <v>2310</v>
      </c>
      <c r="D247" s="243" t="s">
        <v>44</v>
      </c>
      <c r="E247" s="274" t="s">
        <v>76</v>
      </c>
    </row>
    <row r="248" spans="1:5" ht="15">
      <c r="A248" s="143">
        <v>248</v>
      </c>
      <c r="B248" s="221" t="s">
        <v>1412</v>
      </c>
      <c r="C248" s="243"/>
      <c r="D248" s="243" t="s">
        <v>1413</v>
      </c>
      <c r="E248" s="274" t="s">
        <v>1243</v>
      </c>
    </row>
    <row r="249" spans="1:5" ht="15">
      <c r="A249" s="143">
        <v>249</v>
      </c>
      <c r="B249" s="221" t="s">
        <v>1414</v>
      </c>
      <c r="C249" s="243"/>
      <c r="D249" s="243" t="s">
        <v>1415</v>
      </c>
      <c r="E249" s="274" t="s">
        <v>78</v>
      </c>
    </row>
    <row r="250" spans="1:5" ht="15">
      <c r="A250" s="143">
        <v>250</v>
      </c>
      <c r="B250" s="221" t="s">
        <v>1416</v>
      </c>
      <c r="C250" s="243"/>
      <c r="D250" s="243" t="s">
        <v>1417</v>
      </c>
      <c r="E250" s="274" t="s">
        <v>79</v>
      </c>
    </row>
    <row r="251" spans="1:5" ht="15">
      <c r="A251" s="143">
        <v>251</v>
      </c>
      <c r="B251" s="221" t="s">
        <v>1418</v>
      </c>
      <c r="C251" s="243"/>
      <c r="D251" s="243" t="s">
        <v>1419</v>
      </c>
      <c r="E251" s="274" t="s">
        <v>91</v>
      </c>
    </row>
    <row r="252" spans="1:5" ht="15">
      <c r="A252" s="143">
        <v>252</v>
      </c>
      <c r="B252" s="221" t="s">
        <v>1420</v>
      </c>
      <c r="C252" s="244" t="s">
        <v>2310</v>
      </c>
      <c r="D252" s="243" t="s">
        <v>1421</v>
      </c>
      <c r="E252" s="274" t="s">
        <v>106</v>
      </c>
    </row>
    <row r="253" spans="1:5" ht="15">
      <c r="A253" s="143">
        <v>253</v>
      </c>
      <c r="B253" s="221" t="s">
        <v>1422</v>
      </c>
      <c r="C253" s="243" t="s">
        <v>105</v>
      </c>
      <c r="D253" s="243" t="s">
        <v>36</v>
      </c>
      <c r="E253" s="274" t="s">
        <v>1423</v>
      </c>
    </row>
    <row r="254" spans="1:5" ht="15">
      <c r="A254" s="143">
        <v>254</v>
      </c>
      <c r="B254" s="221" t="s">
        <v>1424</v>
      </c>
      <c r="C254" s="243"/>
      <c r="D254" s="243" t="s">
        <v>1425</v>
      </c>
      <c r="E254" s="274" t="s">
        <v>415</v>
      </c>
    </row>
    <row r="255" spans="1:5" ht="15">
      <c r="A255" s="143">
        <v>255</v>
      </c>
      <c r="B255" s="221" t="s">
        <v>1426</v>
      </c>
      <c r="C255" s="243"/>
      <c r="D255" s="243" t="s">
        <v>44</v>
      </c>
      <c r="E255" s="274" t="s">
        <v>1427</v>
      </c>
    </row>
    <row r="256" spans="1:5" ht="15">
      <c r="A256" s="143">
        <v>256</v>
      </c>
      <c r="B256" s="221" t="s">
        <v>1428</v>
      </c>
      <c r="C256" s="243"/>
      <c r="D256" s="243" t="s">
        <v>1429</v>
      </c>
      <c r="E256" s="274" t="s">
        <v>84</v>
      </c>
    </row>
    <row r="257" spans="1:5" ht="15">
      <c r="A257" s="143">
        <v>257</v>
      </c>
      <c r="B257" s="221" t="s">
        <v>1430</v>
      </c>
      <c r="C257" s="243"/>
      <c r="D257" s="243" t="s">
        <v>1231</v>
      </c>
      <c r="E257" s="274" t="s">
        <v>1431</v>
      </c>
    </row>
    <row r="258" spans="1:5" ht="15">
      <c r="A258" s="143">
        <v>258</v>
      </c>
      <c r="B258" s="223" t="s">
        <v>1432</v>
      </c>
      <c r="C258" s="243" t="s">
        <v>105</v>
      </c>
      <c r="D258" s="268" t="s">
        <v>1433</v>
      </c>
      <c r="E258" s="269" t="s">
        <v>1434</v>
      </c>
    </row>
    <row r="259" spans="1:5" ht="15">
      <c r="A259" s="143">
        <v>259</v>
      </c>
      <c r="B259" s="220" t="s">
        <v>1435</v>
      </c>
      <c r="C259" s="250"/>
      <c r="D259" s="242" t="s">
        <v>1436</v>
      </c>
      <c r="E259" s="273" t="s">
        <v>25</v>
      </c>
    </row>
    <row r="260" spans="1:5" ht="15">
      <c r="A260" s="143">
        <v>260</v>
      </c>
      <c r="B260" s="221" t="s">
        <v>1437</v>
      </c>
      <c r="C260" s="244" t="s">
        <v>2310</v>
      </c>
      <c r="D260" s="243" t="s">
        <v>1438</v>
      </c>
      <c r="E260" s="274" t="s">
        <v>25</v>
      </c>
    </row>
    <row r="261" spans="1:5" ht="15">
      <c r="A261" s="143">
        <v>261</v>
      </c>
      <c r="B261" s="221" t="s">
        <v>1439</v>
      </c>
      <c r="C261" s="243"/>
      <c r="D261" s="243" t="s">
        <v>1440</v>
      </c>
      <c r="E261" s="274" t="s">
        <v>784</v>
      </c>
    </row>
    <row r="262" spans="1:5" ht="15">
      <c r="A262" s="143">
        <v>262</v>
      </c>
      <c r="B262" s="221" t="s">
        <v>1441</v>
      </c>
      <c r="C262" s="244" t="s">
        <v>2310</v>
      </c>
      <c r="D262" s="243" t="s">
        <v>1442</v>
      </c>
      <c r="E262" s="274" t="s">
        <v>1443</v>
      </c>
    </row>
    <row r="263" spans="1:5" ht="15">
      <c r="A263" s="143">
        <v>263</v>
      </c>
      <c r="B263" s="221" t="s">
        <v>2328</v>
      </c>
      <c r="C263" s="243"/>
      <c r="D263" s="243" t="s">
        <v>1444</v>
      </c>
      <c r="E263" s="274" t="s">
        <v>32</v>
      </c>
    </row>
    <row r="264" spans="1:5" ht="15">
      <c r="A264" s="143">
        <v>264</v>
      </c>
      <c r="B264" s="221" t="s">
        <v>1445</v>
      </c>
      <c r="C264" s="243"/>
      <c r="D264" s="243" t="s">
        <v>148</v>
      </c>
      <c r="E264" s="274" t="s">
        <v>33</v>
      </c>
    </row>
    <row r="265" spans="1:5" ht="15">
      <c r="A265" s="143">
        <v>265</v>
      </c>
      <c r="B265" s="221" t="s">
        <v>1446</v>
      </c>
      <c r="C265" s="243"/>
      <c r="D265" s="243" t="s">
        <v>1447</v>
      </c>
      <c r="E265" s="274" t="s">
        <v>159</v>
      </c>
    </row>
    <row r="266" spans="1:5" ht="15">
      <c r="A266" s="143">
        <v>266</v>
      </c>
      <c r="B266" s="221" t="s">
        <v>1448</v>
      </c>
      <c r="C266" s="243"/>
      <c r="D266" s="243" t="s">
        <v>1285</v>
      </c>
      <c r="E266" s="274" t="s">
        <v>37</v>
      </c>
    </row>
    <row r="267" spans="1:5" ht="15">
      <c r="A267" s="143">
        <v>267</v>
      </c>
      <c r="B267" s="221" t="s">
        <v>1449</v>
      </c>
      <c r="C267" s="243"/>
      <c r="D267" s="243" t="s">
        <v>1145</v>
      </c>
      <c r="E267" s="274" t="s">
        <v>584</v>
      </c>
    </row>
    <row r="268" spans="1:5" ht="15">
      <c r="A268" s="143">
        <v>268</v>
      </c>
      <c r="B268" s="221" t="s">
        <v>1450</v>
      </c>
      <c r="C268" s="243"/>
      <c r="D268" s="243" t="s">
        <v>1395</v>
      </c>
      <c r="E268" s="274" t="s">
        <v>34</v>
      </c>
    </row>
    <row r="269" spans="1:5" ht="15">
      <c r="A269" s="143">
        <v>269</v>
      </c>
      <c r="B269" s="221" t="s">
        <v>1451</v>
      </c>
      <c r="C269" s="243" t="s">
        <v>2310</v>
      </c>
      <c r="D269" s="243" t="s">
        <v>44</v>
      </c>
      <c r="E269" s="274" t="s">
        <v>1452</v>
      </c>
    </row>
    <row r="270" spans="1:5" ht="15">
      <c r="A270" s="143">
        <v>270</v>
      </c>
      <c r="B270" s="221" t="s">
        <v>1453</v>
      </c>
      <c r="C270" s="243"/>
      <c r="D270" s="243" t="s">
        <v>44</v>
      </c>
      <c r="E270" s="274" t="s">
        <v>38</v>
      </c>
    </row>
    <row r="271" spans="1:5" ht="15">
      <c r="A271" s="143">
        <v>271</v>
      </c>
      <c r="B271" s="221" t="s">
        <v>1454</v>
      </c>
      <c r="C271" s="243"/>
      <c r="D271" s="243" t="s">
        <v>1455</v>
      </c>
      <c r="E271" s="274" t="s">
        <v>38</v>
      </c>
    </row>
    <row r="272" spans="1:5" ht="15">
      <c r="A272" s="143">
        <v>272</v>
      </c>
      <c r="B272" s="221" t="s">
        <v>1456</v>
      </c>
      <c r="C272" s="243"/>
      <c r="D272" s="243" t="s">
        <v>1457</v>
      </c>
      <c r="E272" s="274" t="s">
        <v>43</v>
      </c>
    </row>
    <row r="273" spans="1:5" ht="15">
      <c r="A273" s="143">
        <v>273</v>
      </c>
      <c r="B273" s="221" t="s">
        <v>1458</v>
      </c>
      <c r="C273" s="243"/>
      <c r="D273" s="243" t="s">
        <v>93</v>
      </c>
      <c r="E273" s="274" t="s">
        <v>42</v>
      </c>
    </row>
    <row r="274" spans="1:5" ht="15">
      <c r="A274" s="143">
        <v>274</v>
      </c>
      <c r="B274" s="221" t="s">
        <v>1459</v>
      </c>
      <c r="C274" s="243"/>
      <c r="D274" s="243" t="s">
        <v>1252</v>
      </c>
      <c r="E274" s="274" t="s">
        <v>42</v>
      </c>
    </row>
    <row r="275" spans="1:5" ht="15">
      <c r="A275" s="143">
        <v>275</v>
      </c>
      <c r="B275" s="221" t="s">
        <v>1460</v>
      </c>
      <c r="C275" s="243"/>
      <c r="D275" s="243" t="s">
        <v>1461</v>
      </c>
      <c r="E275" s="274" t="s">
        <v>45</v>
      </c>
    </row>
    <row r="276" spans="1:5" ht="15">
      <c r="A276" s="143">
        <v>276</v>
      </c>
      <c r="B276" s="221" t="s">
        <v>1462</v>
      </c>
      <c r="C276" s="243"/>
      <c r="D276" s="243" t="s">
        <v>164</v>
      </c>
      <c r="E276" s="274" t="s">
        <v>1366</v>
      </c>
    </row>
    <row r="277" spans="1:5" ht="15">
      <c r="A277" s="143">
        <v>277</v>
      </c>
      <c r="B277" s="221" t="s">
        <v>1463</v>
      </c>
      <c r="C277" s="244" t="s">
        <v>2310</v>
      </c>
      <c r="D277" s="243" t="s">
        <v>1464</v>
      </c>
      <c r="E277" s="274" t="s">
        <v>49</v>
      </c>
    </row>
    <row r="278" spans="1:5" ht="15">
      <c r="A278" s="143">
        <v>278</v>
      </c>
      <c r="B278" s="221" t="s">
        <v>1465</v>
      </c>
      <c r="C278" s="243"/>
      <c r="D278" s="243" t="s">
        <v>1466</v>
      </c>
      <c r="E278" s="274" t="s">
        <v>1467</v>
      </c>
    </row>
    <row r="279" spans="1:5" ht="15">
      <c r="A279" s="143">
        <v>279</v>
      </c>
      <c r="B279" s="221" t="s">
        <v>1468</v>
      </c>
      <c r="C279" s="243" t="s">
        <v>104</v>
      </c>
      <c r="D279" s="243" t="s">
        <v>179</v>
      </c>
      <c r="E279" s="274" t="s">
        <v>1469</v>
      </c>
    </row>
    <row r="280" spans="1:5" ht="15">
      <c r="A280" s="143">
        <v>280</v>
      </c>
      <c r="B280" s="221" t="s">
        <v>1470</v>
      </c>
      <c r="C280" s="243"/>
      <c r="D280" s="243" t="s">
        <v>1471</v>
      </c>
      <c r="E280" s="274" t="s">
        <v>53</v>
      </c>
    </row>
    <row r="281" spans="1:5" ht="15">
      <c r="A281" s="143">
        <v>281</v>
      </c>
      <c r="B281" s="221" t="s">
        <v>1472</v>
      </c>
      <c r="C281" s="243"/>
      <c r="D281" s="243" t="s">
        <v>1473</v>
      </c>
      <c r="E281" s="274" t="s">
        <v>53</v>
      </c>
    </row>
    <row r="282" spans="1:5" ht="15">
      <c r="A282" s="143">
        <v>282</v>
      </c>
      <c r="B282" s="221" t="s">
        <v>1474</v>
      </c>
      <c r="C282" s="243"/>
      <c r="D282" s="243" t="s">
        <v>1475</v>
      </c>
      <c r="E282" s="274" t="s">
        <v>998</v>
      </c>
    </row>
    <row r="283" spans="1:5" ht="15">
      <c r="A283" s="143">
        <v>283</v>
      </c>
      <c r="B283" s="221" t="s">
        <v>1476</v>
      </c>
      <c r="C283" s="243"/>
      <c r="D283" s="243" t="s">
        <v>221</v>
      </c>
      <c r="E283" s="274" t="s">
        <v>1477</v>
      </c>
    </row>
    <row r="284" spans="1:5" ht="15">
      <c r="A284" s="143">
        <v>284</v>
      </c>
      <c r="B284" s="221" t="s">
        <v>1478</v>
      </c>
      <c r="C284" s="243"/>
      <c r="D284" s="243" t="s">
        <v>1479</v>
      </c>
      <c r="E284" s="274" t="s">
        <v>89</v>
      </c>
    </row>
    <row r="285" spans="1:5" ht="15">
      <c r="A285" s="143">
        <v>285</v>
      </c>
      <c r="B285" s="221" t="s">
        <v>1480</v>
      </c>
      <c r="C285" s="243"/>
      <c r="D285" s="243" t="s">
        <v>175</v>
      </c>
      <c r="E285" s="274" t="s">
        <v>180</v>
      </c>
    </row>
    <row r="286" spans="1:5" ht="15">
      <c r="A286" s="143">
        <v>286</v>
      </c>
      <c r="B286" s="221" t="s">
        <v>1481</v>
      </c>
      <c r="C286" s="243"/>
      <c r="D286" s="243" t="s">
        <v>1482</v>
      </c>
      <c r="E286" s="274" t="s">
        <v>29</v>
      </c>
    </row>
    <row r="287" spans="1:5" ht="15">
      <c r="A287" s="143">
        <v>287</v>
      </c>
      <c r="B287" s="221" t="s">
        <v>1483</v>
      </c>
      <c r="C287" s="243"/>
      <c r="D287" s="243" t="s">
        <v>40</v>
      </c>
      <c r="E287" s="274" t="s">
        <v>59</v>
      </c>
    </row>
    <row r="288" spans="1:5" ht="15">
      <c r="A288" s="143">
        <v>288</v>
      </c>
      <c r="B288" s="221" t="s">
        <v>1484</v>
      </c>
      <c r="C288" s="243"/>
      <c r="D288" s="243" t="s">
        <v>1376</v>
      </c>
      <c r="E288" s="274" t="s">
        <v>62</v>
      </c>
    </row>
    <row r="289" spans="1:5" ht="15">
      <c r="A289" s="143">
        <v>289</v>
      </c>
      <c r="B289" s="221" t="s">
        <v>1485</v>
      </c>
      <c r="C289" s="243"/>
      <c r="D289" s="243" t="s">
        <v>1486</v>
      </c>
      <c r="E289" s="274" t="s">
        <v>62</v>
      </c>
    </row>
    <row r="290" spans="1:5" ht="15">
      <c r="A290" s="143">
        <v>290</v>
      </c>
      <c r="B290" s="221" t="s">
        <v>1487</v>
      </c>
      <c r="C290" s="243"/>
      <c r="D290" s="243" t="s">
        <v>1136</v>
      </c>
      <c r="E290" s="274" t="s">
        <v>62</v>
      </c>
    </row>
    <row r="291" spans="1:5" ht="15">
      <c r="A291" s="143">
        <v>291</v>
      </c>
      <c r="B291" s="221" t="s">
        <v>1488</v>
      </c>
      <c r="C291" s="243"/>
      <c r="D291" s="243" t="s">
        <v>1374</v>
      </c>
      <c r="E291" s="274" t="s">
        <v>188</v>
      </c>
    </row>
    <row r="292" spans="1:5" ht="15">
      <c r="A292" s="143">
        <v>292</v>
      </c>
      <c r="B292" s="221" t="s">
        <v>1489</v>
      </c>
      <c r="C292" s="243"/>
      <c r="D292" s="243" t="s">
        <v>168</v>
      </c>
      <c r="E292" s="274" t="s">
        <v>107</v>
      </c>
    </row>
    <row r="293" spans="1:5" ht="15">
      <c r="A293" s="143">
        <v>293</v>
      </c>
      <c r="B293" s="221" t="s">
        <v>1490</v>
      </c>
      <c r="C293" s="243"/>
      <c r="D293" s="243" t="s">
        <v>92</v>
      </c>
      <c r="E293" s="274" t="s">
        <v>189</v>
      </c>
    </row>
    <row r="294" spans="1:5" ht="15">
      <c r="A294" s="143">
        <v>294</v>
      </c>
      <c r="B294" s="221" t="s">
        <v>1491</v>
      </c>
      <c r="C294" s="243"/>
      <c r="D294" s="243" t="s">
        <v>51</v>
      </c>
      <c r="E294" s="274" t="s">
        <v>403</v>
      </c>
    </row>
    <row r="295" spans="1:5" ht="15">
      <c r="A295" s="143">
        <v>295</v>
      </c>
      <c r="B295" s="221" t="s">
        <v>1492</v>
      </c>
      <c r="C295" s="244" t="s">
        <v>2310</v>
      </c>
      <c r="D295" s="243" t="s">
        <v>1493</v>
      </c>
      <c r="E295" s="274" t="s">
        <v>1142</v>
      </c>
    </row>
    <row r="296" spans="1:5" ht="15">
      <c r="A296" s="143">
        <v>296</v>
      </c>
      <c r="B296" s="221" t="s">
        <v>1494</v>
      </c>
      <c r="C296" s="243"/>
      <c r="D296" s="243" t="s">
        <v>162</v>
      </c>
      <c r="E296" s="274" t="s">
        <v>1495</v>
      </c>
    </row>
    <row r="297" spans="1:5" ht="15">
      <c r="A297" s="143">
        <v>297</v>
      </c>
      <c r="B297" s="221" t="s">
        <v>1496</v>
      </c>
      <c r="C297" s="243"/>
      <c r="D297" s="243" t="s">
        <v>1497</v>
      </c>
      <c r="E297" s="274" t="s">
        <v>68</v>
      </c>
    </row>
    <row r="298" spans="1:5" ht="15">
      <c r="A298" s="143">
        <v>298</v>
      </c>
      <c r="B298" s="221" t="s">
        <v>1498</v>
      </c>
      <c r="C298" s="244" t="s">
        <v>2310</v>
      </c>
      <c r="D298" s="243" t="s">
        <v>164</v>
      </c>
      <c r="E298" s="274" t="s">
        <v>69</v>
      </c>
    </row>
    <row r="299" spans="1:5" ht="15">
      <c r="A299" s="143">
        <v>299</v>
      </c>
      <c r="B299" s="221" t="s">
        <v>1499</v>
      </c>
      <c r="C299" s="243"/>
      <c r="D299" s="243" t="s">
        <v>185</v>
      </c>
      <c r="E299" s="274" t="s">
        <v>71</v>
      </c>
    </row>
    <row r="300" spans="1:5" ht="15">
      <c r="A300" s="143">
        <v>300</v>
      </c>
      <c r="B300" s="221" t="s">
        <v>1500</v>
      </c>
      <c r="C300" s="244" t="s">
        <v>2310</v>
      </c>
      <c r="D300" s="243" t="s">
        <v>221</v>
      </c>
      <c r="E300" s="274" t="s">
        <v>191</v>
      </c>
    </row>
    <row r="301" spans="1:5" ht="15">
      <c r="A301" s="143">
        <v>301</v>
      </c>
      <c r="B301" s="221" t="s">
        <v>1501</v>
      </c>
      <c r="C301" s="243"/>
      <c r="D301" s="243" t="s">
        <v>1502</v>
      </c>
      <c r="E301" s="274" t="s">
        <v>1503</v>
      </c>
    </row>
    <row r="302" spans="1:5" ht="15">
      <c r="A302" s="143">
        <v>302</v>
      </c>
      <c r="B302" s="221" t="s">
        <v>1504</v>
      </c>
      <c r="C302" s="243"/>
      <c r="D302" s="243" t="s">
        <v>44</v>
      </c>
      <c r="E302" s="274" t="s">
        <v>76</v>
      </c>
    </row>
    <row r="303" spans="1:5" ht="15">
      <c r="A303" s="143">
        <v>303</v>
      </c>
      <c r="B303" s="221" t="s">
        <v>1505</v>
      </c>
      <c r="C303" s="244" t="s">
        <v>2310</v>
      </c>
      <c r="D303" s="243" t="s">
        <v>77</v>
      </c>
      <c r="E303" s="274" t="s">
        <v>1243</v>
      </c>
    </row>
    <row r="304" spans="1:5" ht="15">
      <c r="A304" s="143">
        <v>304</v>
      </c>
      <c r="B304" s="221" t="s">
        <v>1506</v>
      </c>
      <c r="C304" s="243"/>
      <c r="D304" s="243" t="s">
        <v>1507</v>
      </c>
      <c r="E304" s="274" t="s">
        <v>78</v>
      </c>
    </row>
    <row r="305" spans="1:5" ht="15">
      <c r="A305" s="143">
        <v>305</v>
      </c>
      <c r="B305" s="221" t="s">
        <v>1508</v>
      </c>
      <c r="C305" s="244" t="s">
        <v>2310</v>
      </c>
      <c r="D305" s="243" t="s">
        <v>1509</v>
      </c>
      <c r="E305" s="274" t="s">
        <v>79</v>
      </c>
    </row>
    <row r="306" spans="1:5" ht="15">
      <c r="A306" s="143">
        <v>306</v>
      </c>
      <c r="B306" s="221" t="s">
        <v>1510</v>
      </c>
      <c r="C306" s="243"/>
      <c r="D306" s="243" t="s">
        <v>1511</v>
      </c>
      <c r="E306" s="274" t="s">
        <v>80</v>
      </c>
    </row>
    <row r="307" spans="1:5" ht="15">
      <c r="A307" s="143">
        <v>307</v>
      </c>
      <c r="B307" s="221" t="s">
        <v>1512</v>
      </c>
      <c r="C307" s="243"/>
      <c r="D307" s="243" t="s">
        <v>1513</v>
      </c>
      <c r="E307" s="274" t="s">
        <v>200</v>
      </c>
    </row>
    <row r="308" spans="1:5" ht="15">
      <c r="A308" s="143">
        <v>308</v>
      </c>
      <c r="B308" s="221" t="s">
        <v>1514</v>
      </c>
      <c r="C308" s="243"/>
      <c r="D308" s="243" t="s">
        <v>1515</v>
      </c>
      <c r="E308" s="274" t="s">
        <v>99</v>
      </c>
    </row>
    <row r="309" spans="1:5" ht="15">
      <c r="A309" s="143">
        <v>309</v>
      </c>
      <c r="B309" s="221" t="s">
        <v>1516</v>
      </c>
      <c r="C309" s="243"/>
      <c r="D309" s="243" t="s">
        <v>44</v>
      </c>
      <c r="E309" s="274" t="s">
        <v>84</v>
      </c>
    </row>
    <row r="310" spans="1:5" ht="15">
      <c r="A310" s="143">
        <v>310</v>
      </c>
      <c r="B310" s="221" t="s">
        <v>1517</v>
      </c>
      <c r="C310" s="243"/>
      <c r="D310" s="243" t="s">
        <v>1518</v>
      </c>
      <c r="E310" s="274" t="s">
        <v>1431</v>
      </c>
    </row>
    <row r="311" spans="1:5" ht="15">
      <c r="A311" s="143">
        <v>311</v>
      </c>
      <c r="B311" s="221" t="s">
        <v>1519</v>
      </c>
      <c r="C311" s="244" t="s">
        <v>2310</v>
      </c>
      <c r="D311" s="275" t="s">
        <v>1520</v>
      </c>
      <c r="E311" s="274" t="s">
        <v>82</v>
      </c>
    </row>
    <row r="312" spans="1:5" ht="15">
      <c r="A312" s="143">
        <v>312</v>
      </c>
      <c r="B312" s="223" t="s">
        <v>1521</v>
      </c>
      <c r="C312" s="251"/>
      <c r="D312" s="268" t="s">
        <v>229</v>
      </c>
      <c r="E312" s="269" t="s">
        <v>1205</v>
      </c>
    </row>
    <row r="313" spans="1:5" ht="15">
      <c r="A313" s="143">
        <v>313</v>
      </c>
      <c r="B313" s="220" t="s">
        <v>706</v>
      </c>
      <c r="C313" s="242"/>
      <c r="D313" s="242" t="s">
        <v>88</v>
      </c>
      <c r="E313" s="264" t="s">
        <v>25</v>
      </c>
    </row>
    <row r="314" spans="1:5" ht="15">
      <c r="A314" s="143">
        <v>314</v>
      </c>
      <c r="B314" s="221" t="s">
        <v>1522</v>
      </c>
      <c r="C314" s="244" t="s">
        <v>2310</v>
      </c>
      <c r="D314" s="243" t="s">
        <v>1523</v>
      </c>
      <c r="E314" s="265" t="s">
        <v>25</v>
      </c>
    </row>
    <row r="315" spans="1:5" ht="15">
      <c r="A315" s="143">
        <v>315</v>
      </c>
      <c r="B315" s="221" t="s">
        <v>1524</v>
      </c>
      <c r="C315" s="244" t="s">
        <v>2310</v>
      </c>
      <c r="D315" s="243" t="s">
        <v>1525</v>
      </c>
      <c r="E315" s="265" t="s">
        <v>28</v>
      </c>
    </row>
    <row r="316" spans="1:5" ht="15">
      <c r="A316" s="143">
        <v>316</v>
      </c>
      <c r="B316" s="221" t="s">
        <v>1526</v>
      </c>
      <c r="C316" s="243"/>
      <c r="D316" s="243" t="s">
        <v>44</v>
      </c>
      <c r="E316" s="265" t="s">
        <v>1527</v>
      </c>
    </row>
    <row r="317" spans="1:5" ht="15">
      <c r="A317" s="143">
        <v>317</v>
      </c>
      <c r="B317" s="221" t="s">
        <v>1528</v>
      </c>
      <c r="C317" s="243"/>
      <c r="D317" s="243" t="s">
        <v>1529</v>
      </c>
      <c r="E317" s="265" t="s">
        <v>32</v>
      </c>
    </row>
    <row r="318" spans="1:5" ht="15">
      <c r="A318" s="143">
        <v>318</v>
      </c>
      <c r="B318" s="221" t="s">
        <v>1530</v>
      </c>
      <c r="C318" s="243"/>
      <c r="D318" s="243" t="s">
        <v>39</v>
      </c>
      <c r="E318" s="265" t="s">
        <v>33</v>
      </c>
    </row>
    <row r="319" spans="1:5" ht="15">
      <c r="A319" s="143">
        <v>319</v>
      </c>
      <c r="B319" s="221" t="s">
        <v>1531</v>
      </c>
      <c r="C319" s="243"/>
      <c r="D319" s="243" t="s">
        <v>1532</v>
      </c>
      <c r="E319" s="265" t="s">
        <v>35</v>
      </c>
    </row>
    <row r="320" spans="1:5" ht="15">
      <c r="A320" s="143">
        <v>320</v>
      </c>
      <c r="B320" s="221" t="s">
        <v>1533</v>
      </c>
      <c r="C320" s="243"/>
      <c r="D320" s="243" t="s">
        <v>1534</v>
      </c>
      <c r="E320" s="265" t="s">
        <v>159</v>
      </c>
    </row>
    <row r="321" spans="1:5" ht="15">
      <c r="A321" s="143">
        <v>321</v>
      </c>
      <c r="B321" s="221" t="s">
        <v>1535</v>
      </c>
      <c r="C321" s="243"/>
      <c r="D321" s="243" t="s">
        <v>1285</v>
      </c>
      <c r="E321" s="265" t="s">
        <v>37</v>
      </c>
    </row>
    <row r="322" spans="1:5" ht="15">
      <c r="A322" s="143">
        <v>322</v>
      </c>
      <c r="B322" s="221" t="s">
        <v>1536</v>
      </c>
      <c r="C322" s="244" t="s">
        <v>2310</v>
      </c>
      <c r="D322" s="243" t="s">
        <v>199</v>
      </c>
      <c r="E322" s="265" t="s">
        <v>584</v>
      </c>
    </row>
    <row r="323" spans="1:5" ht="15">
      <c r="A323" s="143">
        <v>323</v>
      </c>
      <c r="B323" s="221" t="s">
        <v>1537</v>
      </c>
      <c r="C323" s="243"/>
      <c r="D323" s="243" t="s">
        <v>93</v>
      </c>
      <c r="E323" s="265" t="s">
        <v>1538</v>
      </c>
    </row>
    <row r="324" spans="1:5" ht="15">
      <c r="A324" s="143">
        <v>324</v>
      </c>
      <c r="B324" s="221" t="s">
        <v>708</v>
      </c>
      <c r="C324" s="243"/>
      <c r="D324" s="243" t="s">
        <v>214</v>
      </c>
      <c r="E324" s="265" t="s">
        <v>709</v>
      </c>
    </row>
    <row r="325" spans="1:5" ht="15">
      <c r="A325" s="143">
        <v>325</v>
      </c>
      <c r="B325" s="221" t="s">
        <v>1539</v>
      </c>
      <c r="C325" s="243"/>
      <c r="D325" s="243" t="s">
        <v>1540</v>
      </c>
      <c r="E325" s="265" t="s">
        <v>41</v>
      </c>
    </row>
    <row r="326" spans="1:5" ht="15">
      <c r="A326" s="143">
        <v>326</v>
      </c>
      <c r="B326" s="221" t="s">
        <v>1541</v>
      </c>
      <c r="C326" s="244" t="s">
        <v>2310</v>
      </c>
      <c r="D326" s="243" t="s">
        <v>1542</v>
      </c>
      <c r="E326" s="265" t="s">
        <v>97</v>
      </c>
    </row>
    <row r="327" spans="1:5" ht="15">
      <c r="A327" s="143">
        <v>327</v>
      </c>
      <c r="B327" s="221" t="s">
        <v>1543</v>
      </c>
      <c r="C327" s="243"/>
      <c r="D327" s="243" t="s">
        <v>1544</v>
      </c>
      <c r="E327" s="265" t="s">
        <v>167</v>
      </c>
    </row>
    <row r="328" spans="1:5" ht="15">
      <c r="A328" s="143">
        <v>328</v>
      </c>
      <c r="B328" s="221" t="s">
        <v>1545</v>
      </c>
      <c r="C328" s="244" t="s">
        <v>2310</v>
      </c>
      <c r="D328" s="243" t="s">
        <v>1546</v>
      </c>
      <c r="E328" s="265" t="s">
        <v>233</v>
      </c>
    </row>
    <row r="329" spans="1:5" ht="15">
      <c r="A329" s="143">
        <v>329</v>
      </c>
      <c r="B329" s="221" t="s">
        <v>1547</v>
      </c>
      <c r="C329" s="243"/>
      <c r="D329" s="243" t="s">
        <v>1548</v>
      </c>
      <c r="E329" s="265" t="s">
        <v>49</v>
      </c>
    </row>
    <row r="330" spans="1:5" ht="15">
      <c r="A330" s="143">
        <v>330</v>
      </c>
      <c r="B330" s="221" t="s">
        <v>1549</v>
      </c>
      <c r="C330" s="244" t="s">
        <v>2310</v>
      </c>
      <c r="D330" s="243" t="s">
        <v>44</v>
      </c>
      <c r="E330" s="265" t="s">
        <v>1110</v>
      </c>
    </row>
    <row r="331" spans="1:5" ht="15">
      <c r="A331" s="143">
        <v>331</v>
      </c>
      <c r="B331" s="221" t="s">
        <v>1550</v>
      </c>
      <c r="C331" s="243" t="s">
        <v>105</v>
      </c>
      <c r="D331" s="243" t="s">
        <v>1551</v>
      </c>
      <c r="E331" s="265" t="s">
        <v>1469</v>
      </c>
    </row>
    <row r="332" spans="1:5" ht="15">
      <c r="A332" s="143">
        <v>332</v>
      </c>
      <c r="B332" s="221" t="s">
        <v>1552</v>
      </c>
      <c r="C332" s="243"/>
      <c r="D332" s="243" t="s">
        <v>1553</v>
      </c>
      <c r="E332" s="265" t="s">
        <v>53</v>
      </c>
    </row>
    <row r="333" spans="1:5" ht="15">
      <c r="A333" s="143">
        <v>333</v>
      </c>
      <c r="B333" s="221" t="s">
        <v>1554</v>
      </c>
      <c r="C333" s="244" t="s">
        <v>2310</v>
      </c>
      <c r="D333" s="243" t="s">
        <v>1555</v>
      </c>
      <c r="E333" s="265" t="s">
        <v>998</v>
      </c>
    </row>
    <row r="334" spans="1:5" ht="15">
      <c r="A334" s="143">
        <v>334</v>
      </c>
      <c r="B334" s="221" t="s">
        <v>1556</v>
      </c>
      <c r="C334" s="243"/>
      <c r="D334" s="243" t="s">
        <v>88</v>
      </c>
      <c r="E334" s="265" t="s">
        <v>54</v>
      </c>
    </row>
    <row r="335" spans="1:5" ht="15">
      <c r="A335" s="143">
        <v>335</v>
      </c>
      <c r="B335" s="221" t="s">
        <v>1557</v>
      </c>
      <c r="C335" s="243"/>
      <c r="D335" s="243" t="s">
        <v>148</v>
      </c>
      <c r="E335" s="265" t="s">
        <v>55</v>
      </c>
    </row>
    <row r="336" spans="1:5" ht="15">
      <c r="A336" s="143">
        <v>336</v>
      </c>
      <c r="B336" s="221" t="s">
        <v>1558</v>
      </c>
      <c r="C336" s="243"/>
      <c r="D336" s="243" t="s">
        <v>146</v>
      </c>
      <c r="E336" s="265" t="s">
        <v>56</v>
      </c>
    </row>
    <row r="337" spans="1:5" ht="15">
      <c r="A337" s="143">
        <v>337</v>
      </c>
      <c r="B337" s="221" t="s">
        <v>1559</v>
      </c>
      <c r="C337" s="243"/>
      <c r="D337" s="243" t="s">
        <v>44</v>
      </c>
      <c r="E337" s="265" t="s">
        <v>180</v>
      </c>
    </row>
    <row r="338" spans="1:5" ht="15">
      <c r="A338" s="143">
        <v>338</v>
      </c>
      <c r="B338" s="221" t="s">
        <v>1560</v>
      </c>
      <c r="C338" s="243"/>
      <c r="D338" s="243" t="s">
        <v>1561</v>
      </c>
      <c r="E338" s="265" t="s">
        <v>58</v>
      </c>
    </row>
    <row r="339" spans="1:5" ht="15">
      <c r="A339" s="143">
        <v>339</v>
      </c>
      <c r="B339" s="221" t="s">
        <v>1562</v>
      </c>
      <c r="C339" s="243" t="s">
        <v>105</v>
      </c>
      <c r="D339" s="243" t="s">
        <v>1563</v>
      </c>
      <c r="E339" s="265" t="s">
        <v>183</v>
      </c>
    </row>
    <row r="340" spans="1:5" ht="15">
      <c r="A340" s="143">
        <v>340</v>
      </c>
      <c r="B340" s="221" t="s">
        <v>1564</v>
      </c>
      <c r="C340" s="243"/>
      <c r="D340" s="243" t="s">
        <v>1565</v>
      </c>
      <c r="E340" s="265" t="s">
        <v>184</v>
      </c>
    </row>
    <row r="341" spans="1:5" ht="15">
      <c r="A341" s="143">
        <v>341</v>
      </c>
      <c r="B341" s="221" t="s">
        <v>1566</v>
      </c>
      <c r="C341" s="244"/>
      <c r="D341" s="243" t="s">
        <v>1567</v>
      </c>
      <c r="E341" s="265" t="s">
        <v>62</v>
      </c>
    </row>
    <row r="342" spans="1:5" ht="15">
      <c r="A342" s="143">
        <v>342</v>
      </c>
      <c r="B342" s="221" t="s">
        <v>1568</v>
      </c>
      <c r="C342" s="243"/>
      <c r="D342" s="243" t="s">
        <v>327</v>
      </c>
      <c r="E342" s="265" t="s">
        <v>62</v>
      </c>
    </row>
    <row r="343" spans="1:5" ht="15">
      <c r="A343" s="143">
        <v>343</v>
      </c>
      <c r="B343" s="221" t="s">
        <v>1569</v>
      </c>
      <c r="C343" s="243"/>
      <c r="D343" s="243" t="s">
        <v>1570</v>
      </c>
      <c r="E343" s="265" t="s">
        <v>62</v>
      </c>
    </row>
    <row r="344" spans="1:5" ht="15">
      <c r="A344" s="143">
        <v>344</v>
      </c>
      <c r="B344" s="221" t="s">
        <v>1571</v>
      </c>
      <c r="C344" s="243"/>
      <c r="D344" s="243" t="s">
        <v>322</v>
      </c>
      <c r="E344" s="265" t="s">
        <v>63</v>
      </c>
    </row>
    <row r="345" spans="1:5" ht="15">
      <c r="A345" s="143">
        <v>345</v>
      </c>
      <c r="B345" s="221" t="s">
        <v>1572</v>
      </c>
      <c r="C345" s="243"/>
      <c r="D345" s="243" t="s">
        <v>212</v>
      </c>
      <c r="E345" s="265" t="s">
        <v>186</v>
      </c>
    </row>
    <row r="346" spans="1:5" ht="15">
      <c r="A346" s="143">
        <v>346</v>
      </c>
      <c r="B346" s="221" t="s">
        <v>1573</v>
      </c>
      <c r="C346" s="243"/>
      <c r="D346" s="243" t="s">
        <v>1574</v>
      </c>
      <c r="E346" s="265" t="s">
        <v>188</v>
      </c>
    </row>
    <row r="347" spans="1:5" ht="15">
      <c r="A347" s="143">
        <v>347</v>
      </c>
      <c r="B347" s="221" t="s">
        <v>1575</v>
      </c>
      <c r="C347" s="243"/>
      <c r="D347" s="243" t="s">
        <v>127</v>
      </c>
      <c r="E347" s="265" t="s">
        <v>64</v>
      </c>
    </row>
    <row r="348" spans="1:5" ht="15">
      <c r="A348" s="143">
        <v>348</v>
      </c>
      <c r="B348" s="221" t="s">
        <v>1576</v>
      </c>
      <c r="C348" s="243" t="s">
        <v>104</v>
      </c>
      <c r="D348" s="243" t="s">
        <v>1252</v>
      </c>
      <c r="E348" s="265" t="s">
        <v>64</v>
      </c>
    </row>
    <row r="349" spans="1:5" ht="15">
      <c r="A349" s="143">
        <v>349</v>
      </c>
      <c r="B349" s="221" t="s">
        <v>1577</v>
      </c>
      <c r="C349" s="243"/>
      <c r="D349" s="243" t="s">
        <v>1578</v>
      </c>
      <c r="E349" s="265" t="s">
        <v>215</v>
      </c>
    </row>
    <row r="350" spans="1:5" ht="15">
      <c r="A350" s="143">
        <v>350</v>
      </c>
      <c r="B350" s="221" t="s">
        <v>1579</v>
      </c>
      <c r="C350" s="243"/>
      <c r="D350" s="243" t="s">
        <v>1140</v>
      </c>
      <c r="E350" s="265" t="s">
        <v>1142</v>
      </c>
    </row>
    <row r="351" spans="1:5" ht="15">
      <c r="A351" s="143">
        <v>351</v>
      </c>
      <c r="B351" s="221" t="s">
        <v>1580</v>
      </c>
      <c r="C351" s="243"/>
      <c r="D351" s="243" t="s">
        <v>1581</v>
      </c>
      <c r="E351" s="265" t="s">
        <v>1582</v>
      </c>
    </row>
    <row r="352" spans="1:5" ht="15">
      <c r="A352" s="143">
        <v>352</v>
      </c>
      <c r="B352" s="221" t="s">
        <v>1583</v>
      </c>
      <c r="C352" s="244" t="s">
        <v>2310</v>
      </c>
      <c r="D352" s="243" t="s">
        <v>1272</v>
      </c>
      <c r="E352" s="265" t="s">
        <v>71</v>
      </c>
    </row>
    <row r="353" spans="1:5" ht="15">
      <c r="A353" s="143">
        <v>353</v>
      </c>
      <c r="B353" s="221" t="s">
        <v>1584</v>
      </c>
      <c r="C353" s="243"/>
      <c r="D353" s="243" t="s">
        <v>1585</v>
      </c>
      <c r="E353" s="265" t="s">
        <v>71</v>
      </c>
    </row>
    <row r="354" spans="1:5" ht="15">
      <c r="A354" s="143">
        <v>354</v>
      </c>
      <c r="B354" s="221" t="s">
        <v>1586</v>
      </c>
      <c r="C354" s="243"/>
      <c r="D354" s="243" t="s">
        <v>1587</v>
      </c>
      <c r="E354" s="265" t="s">
        <v>194</v>
      </c>
    </row>
    <row r="355" spans="1:5" ht="15">
      <c r="A355" s="143">
        <v>355</v>
      </c>
      <c r="B355" s="221" t="s">
        <v>1588</v>
      </c>
      <c r="C355" s="243"/>
      <c r="D355" s="243" t="s">
        <v>1178</v>
      </c>
      <c r="E355" s="265" t="s">
        <v>1589</v>
      </c>
    </row>
    <row r="356" spans="1:5" ht="15">
      <c r="A356" s="143">
        <v>356</v>
      </c>
      <c r="B356" s="221" t="s">
        <v>1590</v>
      </c>
      <c r="C356" s="243"/>
      <c r="D356" s="243" t="s">
        <v>1252</v>
      </c>
      <c r="E356" s="265" t="s">
        <v>76</v>
      </c>
    </row>
    <row r="357" spans="1:5" ht="15">
      <c r="A357" s="143">
        <v>357</v>
      </c>
      <c r="B357" s="221" t="s">
        <v>1591</v>
      </c>
      <c r="C357" s="243"/>
      <c r="D357" s="243" t="s">
        <v>1592</v>
      </c>
      <c r="E357" s="265" t="s">
        <v>1243</v>
      </c>
    </row>
    <row r="358" spans="1:5" ht="15">
      <c r="A358" s="143">
        <v>358</v>
      </c>
      <c r="B358" s="221" t="s">
        <v>1593</v>
      </c>
      <c r="C358" s="243"/>
      <c r="D358" s="243" t="s">
        <v>44</v>
      </c>
      <c r="E358" s="265" t="s">
        <v>79</v>
      </c>
    </row>
    <row r="359" spans="1:5" ht="15">
      <c r="A359" s="143">
        <v>359</v>
      </c>
      <c r="B359" s="221" t="s">
        <v>1594</v>
      </c>
      <c r="C359" s="243"/>
      <c r="D359" s="243" t="s">
        <v>1595</v>
      </c>
      <c r="E359" s="265" t="s">
        <v>197</v>
      </c>
    </row>
    <row r="360" spans="1:5" ht="15">
      <c r="A360" s="143">
        <v>360</v>
      </c>
      <c r="B360" s="221" t="s">
        <v>1596</v>
      </c>
      <c r="C360" s="243"/>
      <c r="D360" s="243" t="s">
        <v>1597</v>
      </c>
      <c r="E360" s="265" t="s">
        <v>200</v>
      </c>
    </row>
    <row r="361" spans="1:5" ht="15">
      <c r="A361" s="143">
        <v>361</v>
      </c>
      <c r="B361" s="221" t="s">
        <v>1598</v>
      </c>
      <c r="C361" s="243"/>
      <c r="D361" s="243" t="s">
        <v>1599</v>
      </c>
      <c r="E361" s="265" t="s">
        <v>415</v>
      </c>
    </row>
    <row r="362" spans="1:5" ht="15">
      <c r="A362" s="143">
        <v>362</v>
      </c>
      <c r="B362" s="221" t="s">
        <v>1600</v>
      </c>
      <c r="C362" s="243"/>
      <c r="D362" s="243" t="s">
        <v>164</v>
      </c>
      <c r="E362" s="265" t="s">
        <v>1601</v>
      </c>
    </row>
    <row r="363" spans="1:5" ht="15">
      <c r="A363" s="143">
        <v>363</v>
      </c>
      <c r="B363" s="221" t="s">
        <v>1602</v>
      </c>
      <c r="C363" s="243"/>
      <c r="D363" s="243" t="s">
        <v>907</v>
      </c>
      <c r="E363" s="265" t="s">
        <v>84</v>
      </c>
    </row>
    <row r="364" spans="1:5" ht="15">
      <c r="A364" s="143">
        <v>364</v>
      </c>
      <c r="B364" s="226" t="s">
        <v>1603</v>
      </c>
      <c r="C364" s="252"/>
      <c r="D364" s="252" t="s">
        <v>148</v>
      </c>
      <c r="E364" s="274" t="s">
        <v>155</v>
      </c>
    </row>
    <row r="365" spans="1:5" ht="15">
      <c r="A365" s="143">
        <v>365</v>
      </c>
      <c r="B365" s="226" t="s">
        <v>1604</v>
      </c>
      <c r="C365" s="252"/>
      <c r="D365" s="252" t="s">
        <v>1605</v>
      </c>
      <c r="E365" s="274" t="s">
        <v>35</v>
      </c>
    </row>
    <row r="366" spans="1:5" ht="15">
      <c r="A366" s="143">
        <v>366</v>
      </c>
      <c r="B366" s="226" t="s">
        <v>1606</v>
      </c>
      <c r="C366" s="252"/>
      <c r="D366" s="252" t="s">
        <v>164</v>
      </c>
      <c r="E366" s="274" t="s">
        <v>167</v>
      </c>
    </row>
    <row r="367" spans="1:5" ht="15">
      <c r="A367" s="143">
        <v>367</v>
      </c>
      <c r="B367" s="226" t="s">
        <v>1607</v>
      </c>
      <c r="C367" s="252" t="s">
        <v>105</v>
      </c>
      <c r="D367" s="252" t="s">
        <v>1252</v>
      </c>
      <c r="E367" s="274" t="s">
        <v>55</v>
      </c>
    </row>
    <row r="368" spans="1:5" ht="15">
      <c r="A368" s="143">
        <v>368</v>
      </c>
      <c r="B368" s="223" t="s">
        <v>1608</v>
      </c>
      <c r="C368" s="251"/>
      <c r="D368" s="268" t="s">
        <v>1609</v>
      </c>
      <c r="E368" s="269" t="s">
        <v>1048</v>
      </c>
    </row>
    <row r="369" spans="1:5" ht="15">
      <c r="A369" s="143">
        <v>369</v>
      </c>
      <c r="B369" s="220" t="s">
        <v>1610</v>
      </c>
      <c r="C369" s="242"/>
      <c r="D369" s="242" t="s">
        <v>148</v>
      </c>
      <c r="E369" s="264" t="s">
        <v>25</v>
      </c>
    </row>
    <row r="370" spans="1:5" ht="15">
      <c r="A370" s="143">
        <v>370</v>
      </c>
      <c r="B370" s="221" t="s">
        <v>1611</v>
      </c>
      <c r="C370" s="243"/>
      <c r="D370" s="243" t="s">
        <v>301</v>
      </c>
      <c r="E370" s="265" t="s">
        <v>25</v>
      </c>
    </row>
    <row r="371" spans="1:5" ht="15">
      <c r="A371" s="143">
        <v>371</v>
      </c>
      <c r="B371" s="221" t="s">
        <v>1612</v>
      </c>
      <c r="C371" s="243"/>
      <c r="D371" s="243" t="s">
        <v>1525</v>
      </c>
      <c r="E371" s="265" t="s">
        <v>28</v>
      </c>
    </row>
    <row r="372" spans="1:5" ht="15">
      <c r="A372" s="143">
        <v>372</v>
      </c>
      <c r="B372" s="221" t="s">
        <v>1613</v>
      </c>
      <c r="C372" s="243"/>
      <c r="D372" s="243" t="s">
        <v>178</v>
      </c>
      <c r="E372" s="265" t="s">
        <v>149</v>
      </c>
    </row>
    <row r="373" spans="1:5" ht="15">
      <c r="A373" s="143">
        <v>373</v>
      </c>
      <c r="B373" s="221" t="s">
        <v>1614</v>
      </c>
      <c r="C373" s="243"/>
      <c r="D373" s="243" t="s">
        <v>1615</v>
      </c>
      <c r="E373" s="265" t="s">
        <v>32</v>
      </c>
    </row>
    <row r="374" spans="1:5" ht="15">
      <c r="A374" s="143">
        <v>374</v>
      </c>
      <c r="B374" s="221" t="s">
        <v>1616</v>
      </c>
      <c r="C374" s="243"/>
      <c r="D374" s="243" t="s">
        <v>1617</v>
      </c>
      <c r="E374" s="265" t="s">
        <v>1618</v>
      </c>
    </row>
    <row r="375" spans="1:5" ht="15">
      <c r="A375" s="143">
        <v>375</v>
      </c>
      <c r="B375" s="221" t="s">
        <v>1619</v>
      </c>
      <c r="C375" s="243"/>
      <c r="D375" s="243" t="s">
        <v>172</v>
      </c>
      <c r="E375" s="265" t="s">
        <v>33</v>
      </c>
    </row>
    <row r="376" spans="1:5" ht="15">
      <c r="A376" s="143">
        <v>376</v>
      </c>
      <c r="B376" s="221" t="s">
        <v>1620</v>
      </c>
      <c r="C376" s="243"/>
      <c r="D376" s="243" t="s">
        <v>1621</v>
      </c>
      <c r="E376" s="265" t="s">
        <v>159</v>
      </c>
    </row>
    <row r="377" spans="1:5" ht="15">
      <c r="A377" s="143">
        <v>377</v>
      </c>
      <c r="B377" s="221" t="s">
        <v>1622</v>
      </c>
      <c r="C377" s="243"/>
      <c r="D377" s="243" t="s">
        <v>36</v>
      </c>
      <c r="E377" s="265" t="s">
        <v>1623</v>
      </c>
    </row>
    <row r="378" spans="1:5" ht="15">
      <c r="A378" s="143">
        <v>378</v>
      </c>
      <c r="B378" s="221" t="s">
        <v>1624</v>
      </c>
      <c r="C378" s="244" t="s">
        <v>2310</v>
      </c>
      <c r="D378" s="243" t="s">
        <v>1625</v>
      </c>
      <c r="E378" s="265" t="s">
        <v>160</v>
      </c>
    </row>
    <row r="379" spans="1:5" ht="15">
      <c r="A379" s="143">
        <v>379</v>
      </c>
      <c r="B379" s="221" t="s">
        <v>1626</v>
      </c>
      <c r="C379" s="243"/>
      <c r="D379" s="243" t="s">
        <v>1627</v>
      </c>
      <c r="E379" s="265" t="s">
        <v>38</v>
      </c>
    </row>
    <row r="380" spans="1:5" ht="15">
      <c r="A380" s="143">
        <v>380</v>
      </c>
      <c r="B380" s="221" t="s">
        <v>1628</v>
      </c>
      <c r="C380" s="244" t="s">
        <v>2310</v>
      </c>
      <c r="D380" s="243" t="s">
        <v>44</v>
      </c>
      <c r="E380" s="265" t="s">
        <v>38</v>
      </c>
    </row>
    <row r="381" spans="1:5" ht="15">
      <c r="A381" s="143">
        <v>381</v>
      </c>
      <c r="B381" s="221" t="s">
        <v>1629</v>
      </c>
      <c r="C381" s="243"/>
      <c r="D381" s="243" t="s">
        <v>87</v>
      </c>
      <c r="E381" s="265" t="s">
        <v>42</v>
      </c>
    </row>
    <row r="382" spans="1:5" ht="15">
      <c r="A382" s="143">
        <v>382</v>
      </c>
      <c r="B382" s="221" t="s">
        <v>1630</v>
      </c>
      <c r="C382" s="243"/>
      <c r="D382" s="243" t="s">
        <v>39</v>
      </c>
      <c r="E382" s="265" t="s">
        <v>42</v>
      </c>
    </row>
    <row r="383" spans="1:5" ht="15">
      <c r="A383" s="143">
        <v>383</v>
      </c>
      <c r="B383" s="221" t="s">
        <v>1631</v>
      </c>
      <c r="C383" s="244" t="s">
        <v>2310</v>
      </c>
      <c r="D383" s="243" t="s">
        <v>1632</v>
      </c>
      <c r="E383" s="265" t="s">
        <v>97</v>
      </c>
    </row>
    <row r="384" spans="1:5" ht="15">
      <c r="A384" s="143">
        <v>384</v>
      </c>
      <c r="B384" s="221" t="s">
        <v>1633</v>
      </c>
      <c r="C384" s="243"/>
      <c r="D384" s="243" t="s">
        <v>44</v>
      </c>
      <c r="E384" s="265" t="s">
        <v>167</v>
      </c>
    </row>
    <row r="385" spans="1:5" ht="15">
      <c r="A385" s="143">
        <v>385</v>
      </c>
      <c r="B385" s="221" t="s">
        <v>1634</v>
      </c>
      <c r="C385" s="243"/>
      <c r="D385" s="243" t="s">
        <v>1252</v>
      </c>
      <c r="E385" s="265" t="s">
        <v>50</v>
      </c>
    </row>
    <row r="386" spans="1:5" ht="15">
      <c r="A386" s="143">
        <v>386</v>
      </c>
      <c r="B386" s="221" t="s">
        <v>1635</v>
      </c>
      <c r="C386" s="243"/>
      <c r="D386" s="243" t="s">
        <v>44</v>
      </c>
      <c r="E386" s="265" t="s">
        <v>49</v>
      </c>
    </row>
    <row r="387" spans="1:5" ht="15">
      <c r="A387" s="143">
        <v>387</v>
      </c>
      <c r="B387" s="221" t="s">
        <v>1636</v>
      </c>
      <c r="C387" s="243"/>
      <c r="D387" s="243" t="s">
        <v>1229</v>
      </c>
      <c r="E387" s="265" t="s">
        <v>1205</v>
      </c>
    </row>
    <row r="388" spans="1:5" ht="15">
      <c r="A388" s="143">
        <v>388</v>
      </c>
      <c r="B388" s="221" t="s">
        <v>1637</v>
      </c>
      <c r="C388" s="243"/>
      <c r="D388" s="243" t="s">
        <v>217</v>
      </c>
      <c r="E388" s="265" t="s">
        <v>1638</v>
      </c>
    </row>
    <row r="389" spans="1:5" ht="15">
      <c r="A389" s="143">
        <v>389</v>
      </c>
      <c r="B389" s="221" t="s">
        <v>1639</v>
      </c>
      <c r="C389" s="243"/>
      <c r="D389" s="243" t="s">
        <v>1640</v>
      </c>
      <c r="E389" s="265" t="s">
        <v>53</v>
      </c>
    </row>
    <row r="390" spans="1:5" ht="15">
      <c r="A390" s="143">
        <v>390</v>
      </c>
      <c r="B390" s="221" t="s">
        <v>1641</v>
      </c>
      <c r="C390" s="243"/>
      <c r="D390" s="243" t="s">
        <v>93</v>
      </c>
      <c r="E390" s="265" t="s">
        <v>1116</v>
      </c>
    </row>
    <row r="391" spans="1:5" ht="15">
      <c r="A391" s="143">
        <v>391</v>
      </c>
      <c r="B391" s="221" t="s">
        <v>1642</v>
      </c>
      <c r="C391" s="243"/>
      <c r="D391" s="243" t="s">
        <v>1105</v>
      </c>
      <c r="E391" s="265" t="s">
        <v>1643</v>
      </c>
    </row>
    <row r="392" spans="1:5" ht="15">
      <c r="A392" s="143">
        <v>392</v>
      </c>
      <c r="B392" s="221" t="s">
        <v>1644</v>
      </c>
      <c r="C392" s="243"/>
      <c r="D392" s="243" t="s">
        <v>1645</v>
      </c>
      <c r="E392" s="265" t="s">
        <v>54</v>
      </c>
    </row>
    <row r="393" spans="1:5" ht="15">
      <c r="A393" s="143">
        <v>393</v>
      </c>
      <c r="B393" s="221" t="s">
        <v>1646</v>
      </c>
      <c r="C393" s="243"/>
      <c r="D393" s="243" t="s">
        <v>164</v>
      </c>
      <c r="E393" s="265" t="s">
        <v>55</v>
      </c>
    </row>
    <row r="394" spans="1:5" ht="15">
      <c r="A394" s="143">
        <v>394</v>
      </c>
      <c r="B394" s="221" t="s">
        <v>1647</v>
      </c>
      <c r="C394" s="243"/>
      <c r="D394" s="243" t="s">
        <v>1648</v>
      </c>
      <c r="E394" s="265" t="s">
        <v>89</v>
      </c>
    </row>
    <row r="395" spans="1:5" ht="15">
      <c r="A395" s="143">
        <v>395</v>
      </c>
      <c r="B395" s="221" t="s">
        <v>1649</v>
      </c>
      <c r="C395" s="243"/>
      <c r="D395" s="243" t="s">
        <v>1650</v>
      </c>
      <c r="E395" s="265" t="s">
        <v>56</v>
      </c>
    </row>
    <row r="396" spans="1:5" ht="15">
      <c r="A396" s="143">
        <v>396</v>
      </c>
      <c r="B396" s="221" t="s">
        <v>1651</v>
      </c>
      <c r="C396" s="243"/>
      <c r="D396" s="243" t="s">
        <v>146</v>
      </c>
      <c r="E396" s="265" t="s">
        <v>180</v>
      </c>
    </row>
    <row r="397" spans="1:5" ht="15">
      <c r="A397" s="143">
        <v>397</v>
      </c>
      <c r="B397" s="221" t="s">
        <v>1652</v>
      </c>
      <c r="C397" s="243"/>
      <c r="D397" s="243" t="s">
        <v>93</v>
      </c>
      <c r="E397" s="265" t="s">
        <v>57</v>
      </c>
    </row>
    <row r="398" spans="1:5" ht="15">
      <c r="A398" s="143">
        <v>398</v>
      </c>
      <c r="B398" s="221" t="s">
        <v>1653</v>
      </c>
      <c r="C398" s="243" t="s">
        <v>105</v>
      </c>
      <c r="D398" s="243" t="s">
        <v>44</v>
      </c>
      <c r="E398" s="265" t="s">
        <v>58</v>
      </c>
    </row>
    <row r="399" spans="1:5" ht="15">
      <c r="A399" s="143">
        <v>399</v>
      </c>
      <c r="B399" s="221" t="s">
        <v>1654</v>
      </c>
      <c r="C399" s="243"/>
      <c r="D399" s="243" t="s">
        <v>182</v>
      </c>
      <c r="E399" s="265" t="s">
        <v>183</v>
      </c>
    </row>
    <row r="400" spans="1:5" ht="15">
      <c r="A400" s="143">
        <v>400</v>
      </c>
      <c r="B400" s="221" t="s">
        <v>1655</v>
      </c>
      <c r="C400" s="243"/>
      <c r="D400" s="243" t="s">
        <v>1656</v>
      </c>
      <c r="E400" s="265" t="s">
        <v>1298</v>
      </c>
    </row>
    <row r="401" spans="1:5" ht="15">
      <c r="A401" s="143">
        <v>401</v>
      </c>
      <c r="B401" s="221" t="s">
        <v>1657</v>
      </c>
      <c r="C401" s="243"/>
      <c r="D401" s="243" t="s">
        <v>1658</v>
      </c>
      <c r="E401" s="265" t="s">
        <v>62</v>
      </c>
    </row>
    <row r="402" spans="1:5" ht="15">
      <c r="A402" s="143">
        <v>402</v>
      </c>
      <c r="B402" s="221" t="s">
        <v>1659</v>
      </c>
      <c r="C402" s="243"/>
      <c r="D402" s="243" t="s">
        <v>1660</v>
      </c>
      <c r="E402" s="265" t="s">
        <v>62</v>
      </c>
    </row>
    <row r="403" spans="1:5" ht="15">
      <c r="A403" s="143">
        <v>403</v>
      </c>
      <c r="B403" s="221" t="s">
        <v>1661</v>
      </c>
      <c r="C403" s="243"/>
      <c r="D403" s="243" t="s">
        <v>1662</v>
      </c>
      <c r="E403" s="265" t="s">
        <v>62</v>
      </c>
    </row>
    <row r="404" spans="1:5" ht="15">
      <c r="A404" s="143">
        <v>404</v>
      </c>
      <c r="B404" s="221" t="s">
        <v>1663</v>
      </c>
      <c r="C404" s="243"/>
      <c r="D404" s="243" t="s">
        <v>1664</v>
      </c>
      <c r="E404" s="265" t="s">
        <v>63</v>
      </c>
    </row>
    <row r="405" spans="1:5" ht="15">
      <c r="A405" s="143">
        <v>405</v>
      </c>
      <c r="B405" s="221" t="s">
        <v>1665</v>
      </c>
      <c r="C405" s="243"/>
      <c r="D405" s="243" t="s">
        <v>212</v>
      </c>
      <c r="E405" s="265" t="s">
        <v>186</v>
      </c>
    </row>
    <row r="406" spans="1:5" ht="15">
      <c r="A406" s="143">
        <v>406</v>
      </c>
      <c r="B406" s="221" t="s">
        <v>1666</v>
      </c>
      <c r="C406" s="243"/>
      <c r="D406" s="243" t="s">
        <v>1667</v>
      </c>
      <c r="E406" s="265" t="s">
        <v>310</v>
      </c>
    </row>
    <row r="407" spans="1:5" ht="15">
      <c r="A407" s="143">
        <v>407</v>
      </c>
      <c r="B407" s="221" t="s">
        <v>1668</v>
      </c>
      <c r="C407" s="243" t="s">
        <v>105</v>
      </c>
      <c r="D407" s="243" t="s">
        <v>1669</v>
      </c>
      <c r="E407" s="265" t="s">
        <v>1670</v>
      </c>
    </row>
    <row r="408" spans="1:5" ht="15">
      <c r="A408" s="143">
        <v>408</v>
      </c>
      <c r="B408" s="221" t="s">
        <v>1671</v>
      </c>
      <c r="C408" s="243"/>
      <c r="D408" s="243" t="s">
        <v>1672</v>
      </c>
      <c r="E408" s="265" t="s">
        <v>64</v>
      </c>
    </row>
    <row r="409" spans="1:5" ht="15">
      <c r="A409" s="143">
        <v>409</v>
      </c>
      <c r="B409" s="221" t="s">
        <v>1673</v>
      </c>
      <c r="C409" s="243"/>
      <c r="D409" s="243" t="s">
        <v>1231</v>
      </c>
      <c r="E409" s="265" t="s">
        <v>66</v>
      </c>
    </row>
    <row r="410" spans="1:5" ht="15">
      <c r="A410" s="143">
        <v>410</v>
      </c>
      <c r="B410" s="221" t="s">
        <v>1674</v>
      </c>
      <c r="C410" s="243"/>
      <c r="D410" s="243" t="s">
        <v>175</v>
      </c>
      <c r="E410" s="265" t="s">
        <v>1142</v>
      </c>
    </row>
    <row r="411" spans="1:5" ht="15">
      <c r="A411" s="143">
        <v>411</v>
      </c>
      <c r="B411" s="221" t="s">
        <v>1675</v>
      </c>
      <c r="C411" s="243"/>
      <c r="D411" s="243" t="s">
        <v>1676</v>
      </c>
      <c r="E411" s="265" t="s">
        <v>68</v>
      </c>
    </row>
    <row r="412" spans="1:5" ht="15">
      <c r="A412" s="143">
        <v>412</v>
      </c>
      <c r="B412" s="221" t="s">
        <v>1677</v>
      </c>
      <c r="C412" s="243"/>
      <c r="D412" s="243" t="s">
        <v>1678</v>
      </c>
      <c r="E412" s="265" t="s">
        <v>69</v>
      </c>
    </row>
    <row r="413" spans="1:5" ht="15">
      <c r="A413" s="143">
        <v>413</v>
      </c>
      <c r="B413" s="221" t="s">
        <v>1679</v>
      </c>
      <c r="C413" s="243"/>
      <c r="D413" s="243" t="s">
        <v>1680</v>
      </c>
      <c r="E413" s="265" t="s">
        <v>71</v>
      </c>
    </row>
    <row r="414" spans="1:5" ht="15">
      <c r="A414" s="143">
        <v>414</v>
      </c>
      <c r="B414" s="221" t="s">
        <v>1681</v>
      </c>
      <c r="C414" s="243" t="s">
        <v>104</v>
      </c>
      <c r="D414" s="243" t="s">
        <v>1682</v>
      </c>
      <c r="E414" s="265" t="s">
        <v>194</v>
      </c>
    </row>
    <row r="415" spans="1:5" ht="15">
      <c r="A415" s="143">
        <v>415</v>
      </c>
      <c r="B415" s="221" t="s">
        <v>1683</v>
      </c>
      <c r="C415" s="243"/>
      <c r="D415" s="243" t="s">
        <v>198</v>
      </c>
      <c r="E415" s="265" t="s">
        <v>1684</v>
      </c>
    </row>
    <row r="416" spans="1:5" ht="15">
      <c r="A416" s="143">
        <v>416</v>
      </c>
      <c r="B416" s="221" t="s">
        <v>1685</v>
      </c>
      <c r="C416" s="243"/>
      <c r="D416" s="243" t="s">
        <v>1252</v>
      </c>
      <c r="E416" s="265" t="s">
        <v>76</v>
      </c>
    </row>
    <row r="417" spans="1:5" ht="15">
      <c r="A417" s="143">
        <v>417</v>
      </c>
      <c r="B417" s="221" t="s">
        <v>1686</v>
      </c>
      <c r="C417" s="243"/>
      <c r="D417" s="243" t="s">
        <v>1687</v>
      </c>
      <c r="E417" s="265" t="s">
        <v>1243</v>
      </c>
    </row>
    <row r="418" spans="1:5" ht="15">
      <c r="A418" s="143">
        <v>418</v>
      </c>
      <c r="B418" s="221" t="s">
        <v>1688</v>
      </c>
      <c r="C418" s="243"/>
      <c r="D418" s="243" t="s">
        <v>1689</v>
      </c>
      <c r="E418" s="265" t="s">
        <v>79</v>
      </c>
    </row>
    <row r="419" spans="1:5" ht="15">
      <c r="A419" s="143">
        <v>419</v>
      </c>
      <c r="B419" s="221" t="s">
        <v>1690</v>
      </c>
      <c r="C419" s="243"/>
      <c r="D419" s="243" t="s">
        <v>1691</v>
      </c>
      <c r="E419" s="265" t="s">
        <v>197</v>
      </c>
    </row>
    <row r="420" spans="1:5" ht="15">
      <c r="A420" s="143">
        <v>420</v>
      </c>
      <c r="B420" s="221" t="s">
        <v>1692</v>
      </c>
      <c r="C420" s="244"/>
      <c r="D420" s="243" t="s">
        <v>44</v>
      </c>
      <c r="E420" s="265" t="s">
        <v>1693</v>
      </c>
    </row>
    <row r="421" spans="1:5" ht="15">
      <c r="A421" s="143">
        <v>421</v>
      </c>
      <c r="B421" s="221" t="s">
        <v>1694</v>
      </c>
      <c r="C421" s="243"/>
      <c r="D421" s="243" t="s">
        <v>1355</v>
      </c>
      <c r="E421" s="265" t="s">
        <v>1695</v>
      </c>
    </row>
    <row r="422" spans="1:5" ht="15">
      <c r="A422" s="143">
        <v>422</v>
      </c>
      <c r="B422" s="221" t="s">
        <v>1696</v>
      </c>
      <c r="C422" s="243"/>
      <c r="D422" s="243" t="s">
        <v>1697</v>
      </c>
      <c r="E422" s="265" t="s">
        <v>94</v>
      </c>
    </row>
    <row r="423" spans="1:5" ht="15">
      <c r="A423" s="143">
        <v>423</v>
      </c>
      <c r="B423" s="221" t="s">
        <v>1698</v>
      </c>
      <c r="C423" s="244" t="s">
        <v>2310</v>
      </c>
      <c r="D423" s="243" t="s">
        <v>826</v>
      </c>
      <c r="E423" s="265" t="s">
        <v>84</v>
      </c>
    </row>
    <row r="424" spans="1:5" ht="15">
      <c r="A424" s="143">
        <v>424</v>
      </c>
      <c r="B424" s="222" t="s">
        <v>1699</v>
      </c>
      <c r="C424" s="246"/>
      <c r="D424" s="246" t="s">
        <v>1700</v>
      </c>
      <c r="E424" s="276" t="s">
        <v>1431</v>
      </c>
    </row>
    <row r="425" spans="1:5" ht="15">
      <c r="A425" s="143">
        <v>425</v>
      </c>
      <c r="B425" s="220" t="s">
        <v>1701</v>
      </c>
      <c r="C425" s="242" t="s">
        <v>105</v>
      </c>
      <c r="D425" s="242" t="s">
        <v>1702</v>
      </c>
      <c r="E425" s="264" t="s">
        <v>25</v>
      </c>
    </row>
    <row r="426" spans="1:5" ht="15">
      <c r="A426" s="143">
        <v>426</v>
      </c>
      <c r="B426" s="221" t="s">
        <v>1703</v>
      </c>
      <c r="C426" s="243"/>
      <c r="D426" s="243" t="s">
        <v>26</v>
      </c>
      <c r="E426" s="265" t="s">
        <v>25</v>
      </c>
    </row>
    <row r="427" spans="1:5" ht="15">
      <c r="A427" s="143">
        <v>427</v>
      </c>
      <c r="B427" s="221" t="s">
        <v>1704</v>
      </c>
      <c r="C427" s="244"/>
      <c r="D427" s="243" t="s">
        <v>1574</v>
      </c>
      <c r="E427" s="265" t="s">
        <v>25</v>
      </c>
    </row>
    <row r="428" spans="1:5" ht="15">
      <c r="A428" s="143">
        <v>428</v>
      </c>
      <c r="B428" s="221" t="s">
        <v>1705</v>
      </c>
      <c r="C428" s="243"/>
      <c r="D428" s="243" t="s">
        <v>1706</v>
      </c>
      <c r="E428" s="265" t="s">
        <v>85</v>
      </c>
    </row>
    <row r="429" spans="1:5" ht="15">
      <c r="A429" s="143">
        <v>429</v>
      </c>
      <c r="B429" s="221" t="s">
        <v>1707</v>
      </c>
      <c r="C429" s="243"/>
      <c r="D429" s="243" t="s">
        <v>70</v>
      </c>
      <c r="E429" s="265" t="s">
        <v>149</v>
      </c>
    </row>
    <row r="430" spans="1:5" ht="15">
      <c r="A430" s="143">
        <v>430</v>
      </c>
      <c r="B430" s="221" t="s">
        <v>1708</v>
      </c>
      <c r="C430" s="243"/>
      <c r="D430" s="243" t="s">
        <v>1072</v>
      </c>
      <c r="E430" s="265" t="s">
        <v>32</v>
      </c>
    </row>
    <row r="431" spans="1:5" ht="15">
      <c r="A431" s="143">
        <v>431</v>
      </c>
      <c r="B431" s="221" t="s">
        <v>1709</v>
      </c>
      <c r="C431" s="243"/>
      <c r="D431" s="243" t="s">
        <v>1710</v>
      </c>
      <c r="E431" s="265" t="s">
        <v>275</v>
      </c>
    </row>
    <row r="432" spans="1:5" ht="15">
      <c r="A432" s="143">
        <v>432</v>
      </c>
      <c r="B432" s="221" t="s">
        <v>1711</v>
      </c>
      <c r="C432" s="243"/>
      <c r="D432" s="243" t="s">
        <v>1712</v>
      </c>
      <c r="E432" s="265" t="s">
        <v>155</v>
      </c>
    </row>
    <row r="433" spans="1:5" ht="15">
      <c r="A433" s="143">
        <v>433</v>
      </c>
      <c r="B433" s="221" t="s">
        <v>1713</v>
      </c>
      <c r="C433" s="243"/>
      <c r="D433" s="243" t="s">
        <v>1714</v>
      </c>
      <c r="E433" s="265" t="s">
        <v>159</v>
      </c>
    </row>
    <row r="434" spans="1:5" ht="15">
      <c r="A434" s="143">
        <v>434</v>
      </c>
      <c r="B434" s="221" t="s">
        <v>1715</v>
      </c>
      <c r="C434" s="243"/>
      <c r="D434" s="243" t="s">
        <v>1716</v>
      </c>
      <c r="E434" s="265" t="s">
        <v>1717</v>
      </c>
    </row>
    <row r="435" spans="1:5" ht="15">
      <c r="A435" s="143">
        <v>435</v>
      </c>
      <c r="B435" s="221" t="s">
        <v>1718</v>
      </c>
      <c r="C435" s="243"/>
      <c r="D435" s="243" t="s">
        <v>1719</v>
      </c>
      <c r="E435" s="265" t="s">
        <v>38</v>
      </c>
    </row>
    <row r="436" spans="1:5" ht="15">
      <c r="A436" s="143">
        <v>436</v>
      </c>
      <c r="B436" s="221" t="s">
        <v>1720</v>
      </c>
      <c r="C436" s="243"/>
      <c r="D436" s="243" t="s">
        <v>44</v>
      </c>
      <c r="E436" s="265" t="s">
        <v>38</v>
      </c>
    </row>
    <row r="437" spans="1:5" ht="15">
      <c r="A437" s="143">
        <v>437</v>
      </c>
      <c r="B437" s="221" t="s">
        <v>1721</v>
      </c>
      <c r="C437" s="243" t="s">
        <v>104</v>
      </c>
      <c r="D437" s="243" t="s">
        <v>1722</v>
      </c>
      <c r="E437" s="265" t="s">
        <v>42</v>
      </c>
    </row>
    <row r="438" spans="1:5" ht="15">
      <c r="A438" s="143">
        <v>438</v>
      </c>
      <c r="B438" s="221" t="s">
        <v>1723</v>
      </c>
      <c r="C438" s="243"/>
      <c r="D438" s="243" t="s">
        <v>1724</v>
      </c>
      <c r="E438" s="265" t="s">
        <v>204</v>
      </c>
    </row>
    <row r="439" spans="1:5" ht="15">
      <c r="A439" s="143">
        <v>439</v>
      </c>
      <c r="B439" s="221" t="s">
        <v>1725</v>
      </c>
      <c r="C439" s="243"/>
      <c r="D439" s="243" t="s">
        <v>1726</v>
      </c>
      <c r="E439" s="265" t="s">
        <v>167</v>
      </c>
    </row>
    <row r="440" spans="1:5" ht="15">
      <c r="A440" s="143">
        <v>440</v>
      </c>
      <c r="B440" s="221" t="s">
        <v>1727</v>
      </c>
      <c r="C440" s="244" t="s">
        <v>2310</v>
      </c>
      <c r="D440" s="243" t="s">
        <v>1252</v>
      </c>
      <c r="E440" s="265" t="s">
        <v>50</v>
      </c>
    </row>
    <row r="441" spans="1:5" ht="15">
      <c r="A441" s="143">
        <v>441</v>
      </c>
      <c r="B441" s="221" t="s">
        <v>710</v>
      </c>
      <c r="C441" s="243"/>
      <c r="D441" s="243" t="s">
        <v>126</v>
      </c>
      <c r="E441" s="265" t="s">
        <v>49</v>
      </c>
    </row>
    <row r="442" spans="1:5" ht="15">
      <c r="A442" s="143">
        <v>442</v>
      </c>
      <c r="B442" s="221" t="s">
        <v>1728</v>
      </c>
      <c r="C442" s="243"/>
      <c r="D442" s="243" t="s">
        <v>1729</v>
      </c>
      <c r="E442" s="265" t="s">
        <v>1205</v>
      </c>
    </row>
    <row r="443" spans="1:5" ht="15">
      <c r="A443" s="143">
        <v>443</v>
      </c>
      <c r="B443" s="221" t="s">
        <v>1730</v>
      </c>
      <c r="C443" s="243"/>
      <c r="D443" s="243" t="s">
        <v>44</v>
      </c>
      <c r="E443" s="265" t="s">
        <v>208</v>
      </c>
    </row>
    <row r="444" spans="1:5" ht="15">
      <c r="A444" s="143">
        <v>444</v>
      </c>
      <c r="B444" s="221" t="s">
        <v>1731</v>
      </c>
      <c r="C444" s="242" t="s">
        <v>105</v>
      </c>
      <c r="D444" s="243" t="s">
        <v>1732</v>
      </c>
      <c r="E444" s="265" t="s">
        <v>1733</v>
      </c>
    </row>
    <row r="445" spans="1:5" ht="15">
      <c r="A445" s="143">
        <v>445</v>
      </c>
      <c r="B445" s="221" t="s">
        <v>1734</v>
      </c>
      <c r="C445" s="243"/>
      <c r="D445" s="243" t="s">
        <v>1735</v>
      </c>
      <c r="E445" s="265" t="s">
        <v>1736</v>
      </c>
    </row>
    <row r="446" spans="1:5" ht="15">
      <c r="A446" s="143">
        <v>446</v>
      </c>
      <c r="B446" s="221" t="s">
        <v>1737</v>
      </c>
      <c r="C446" s="243"/>
      <c r="D446" s="243" t="s">
        <v>1738</v>
      </c>
      <c r="E446" s="265" t="s">
        <v>89</v>
      </c>
    </row>
    <row r="447" spans="1:5" ht="15">
      <c r="A447" s="143">
        <v>447</v>
      </c>
      <c r="B447" s="221" t="s">
        <v>1739</v>
      </c>
      <c r="C447" s="243"/>
      <c r="D447" s="243" t="s">
        <v>1740</v>
      </c>
      <c r="E447" s="265" t="s">
        <v>56</v>
      </c>
    </row>
    <row r="448" spans="1:5" ht="15">
      <c r="A448" s="143">
        <v>448</v>
      </c>
      <c r="B448" s="221" t="s">
        <v>1741</v>
      </c>
      <c r="C448" s="243"/>
      <c r="D448" s="243" t="s">
        <v>21</v>
      </c>
      <c r="E448" s="265" t="s">
        <v>180</v>
      </c>
    </row>
    <row r="449" spans="1:5" ht="15">
      <c r="A449" s="143">
        <v>449</v>
      </c>
      <c r="B449" s="221" t="s">
        <v>1742</v>
      </c>
      <c r="C449" s="243"/>
      <c r="D449" s="243" t="s">
        <v>44</v>
      </c>
      <c r="E449" s="265" t="s">
        <v>58</v>
      </c>
    </row>
    <row r="450" spans="1:5" ht="15">
      <c r="A450" s="143">
        <v>450</v>
      </c>
      <c r="B450" s="221" t="s">
        <v>1743</v>
      </c>
      <c r="C450" s="243"/>
      <c r="D450" s="243" t="s">
        <v>203</v>
      </c>
      <c r="E450" s="265" t="s">
        <v>1744</v>
      </c>
    </row>
    <row r="451" spans="1:5" ht="15">
      <c r="A451" s="143">
        <v>451</v>
      </c>
      <c r="B451" s="221" t="s">
        <v>1745</v>
      </c>
      <c r="C451" s="243"/>
      <c r="D451" s="243" t="s">
        <v>1746</v>
      </c>
      <c r="E451" s="265" t="s">
        <v>62</v>
      </c>
    </row>
    <row r="452" spans="1:5" ht="15">
      <c r="A452" s="143">
        <v>452</v>
      </c>
      <c r="B452" s="221" t="s">
        <v>1747</v>
      </c>
      <c r="C452" s="243"/>
      <c r="D452" s="243" t="s">
        <v>1748</v>
      </c>
      <c r="E452" s="265" t="s">
        <v>62</v>
      </c>
    </row>
    <row r="453" spans="1:5" ht="15">
      <c r="A453" s="143">
        <v>453</v>
      </c>
      <c r="B453" s="221" t="s">
        <v>1749</v>
      </c>
      <c r="C453" s="243"/>
      <c r="D453" s="243" t="s">
        <v>327</v>
      </c>
      <c r="E453" s="265" t="s">
        <v>63</v>
      </c>
    </row>
    <row r="454" spans="1:5" ht="15">
      <c r="A454" s="143">
        <v>454</v>
      </c>
      <c r="B454" s="221" t="s">
        <v>1750</v>
      </c>
      <c r="C454" s="243"/>
      <c r="D454" s="243" t="s">
        <v>212</v>
      </c>
      <c r="E454" s="265" t="s">
        <v>186</v>
      </c>
    </row>
    <row r="455" spans="1:5" ht="15">
      <c r="A455" s="143">
        <v>455</v>
      </c>
      <c r="B455" s="221" t="s">
        <v>1751</v>
      </c>
      <c r="C455" s="243"/>
      <c r="D455" s="243" t="s">
        <v>1752</v>
      </c>
      <c r="E455" s="265" t="s">
        <v>1670</v>
      </c>
    </row>
    <row r="456" spans="1:5" ht="15">
      <c r="A456" s="143">
        <v>456</v>
      </c>
      <c r="B456" s="221" t="s">
        <v>1753</v>
      </c>
      <c r="C456" s="244" t="s">
        <v>2310</v>
      </c>
      <c r="D456" s="243" t="s">
        <v>1754</v>
      </c>
      <c r="E456" s="265" t="s">
        <v>64</v>
      </c>
    </row>
    <row r="457" spans="1:5" ht="15">
      <c r="A457" s="143">
        <v>457</v>
      </c>
      <c r="B457" s="221" t="s">
        <v>1755</v>
      </c>
      <c r="C457" s="243"/>
      <c r="D457" s="243" t="s">
        <v>1756</v>
      </c>
      <c r="E457" s="265" t="s">
        <v>64</v>
      </c>
    </row>
    <row r="458" spans="1:5" ht="15">
      <c r="A458" s="143">
        <v>458</v>
      </c>
      <c r="B458" s="221" t="s">
        <v>1757</v>
      </c>
      <c r="C458" s="243"/>
      <c r="D458" s="243" t="s">
        <v>1758</v>
      </c>
      <c r="E458" s="265" t="s">
        <v>1759</v>
      </c>
    </row>
    <row r="459" spans="1:5" ht="15">
      <c r="A459" s="143">
        <v>459</v>
      </c>
      <c r="B459" s="221" t="s">
        <v>1760</v>
      </c>
      <c r="C459" s="243"/>
      <c r="D459" s="243" t="s">
        <v>36</v>
      </c>
      <c r="E459" s="265" t="s">
        <v>68</v>
      </c>
    </row>
    <row r="460" spans="1:5" ht="15">
      <c r="A460" s="143">
        <v>460</v>
      </c>
      <c r="B460" s="221" t="s">
        <v>1761</v>
      </c>
      <c r="C460" s="243"/>
      <c r="D460" s="243" t="s">
        <v>36</v>
      </c>
      <c r="E460" s="265" t="s">
        <v>69</v>
      </c>
    </row>
    <row r="461" spans="1:5" ht="15">
      <c r="A461" s="143">
        <v>461</v>
      </c>
      <c r="B461" s="221" t="s">
        <v>1762</v>
      </c>
      <c r="C461" s="243" t="s">
        <v>104</v>
      </c>
      <c r="D461" s="243" t="s">
        <v>1763</v>
      </c>
      <c r="E461" s="265" t="s">
        <v>344</v>
      </c>
    </row>
    <row r="462" spans="1:5" ht="15">
      <c r="A462" s="143">
        <v>462</v>
      </c>
      <c r="B462" s="221" t="s">
        <v>1764</v>
      </c>
      <c r="C462" s="243"/>
      <c r="D462" s="243" t="s">
        <v>166</v>
      </c>
      <c r="E462" s="265" t="s">
        <v>71</v>
      </c>
    </row>
    <row r="463" spans="1:5" ht="15">
      <c r="A463" s="143">
        <v>463</v>
      </c>
      <c r="B463" s="221" t="s">
        <v>1765</v>
      </c>
      <c r="C463" s="243"/>
      <c r="D463" s="243" t="s">
        <v>1341</v>
      </c>
      <c r="E463" s="265" t="s">
        <v>1684</v>
      </c>
    </row>
    <row r="464" spans="1:5" ht="15">
      <c r="A464" s="143">
        <v>464</v>
      </c>
      <c r="B464" s="221" t="s">
        <v>1766</v>
      </c>
      <c r="C464" s="243"/>
      <c r="D464" s="243" t="s">
        <v>1252</v>
      </c>
      <c r="E464" s="265" t="s">
        <v>1152</v>
      </c>
    </row>
    <row r="465" spans="1:5" ht="15">
      <c r="A465" s="143">
        <v>465</v>
      </c>
      <c r="B465" s="221" t="s">
        <v>1767</v>
      </c>
      <c r="C465" s="243"/>
      <c r="D465" s="243" t="s">
        <v>1768</v>
      </c>
      <c r="E465" s="265" t="s">
        <v>79</v>
      </c>
    </row>
    <row r="466" spans="1:5" ht="15">
      <c r="A466" s="143">
        <v>466</v>
      </c>
      <c r="B466" s="221" t="s">
        <v>1769</v>
      </c>
      <c r="C466" s="244" t="s">
        <v>2310</v>
      </c>
      <c r="D466" s="243" t="s">
        <v>67</v>
      </c>
      <c r="E466" s="265" t="s">
        <v>197</v>
      </c>
    </row>
    <row r="467" spans="1:5" ht="15">
      <c r="A467" s="143">
        <v>467</v>
      </c>
      <c r="B467" s="221" t="s">
        <v>1770</v>
      </c>
      <c r="C467" s="243"/>
      <c r="D467" s="243" t="s">
        <v>1771</v>
      </c>
      <c r="E467" s="265" t="s">
        <v>80</v>
      </c>
    </row>
    <row r="468" spans="1:5" ht="15">
      <c r="A468" s="143">
        <v>468</v>
      </c>
      <c r="B468" s="221" t="s">
        <v>1772</v>
      </c>
      <c r="C468" s="243"/>
      <c r="D468" s="243" t="s">
        <v>837</v>
      </c>
      <c r="E468" s="265" t="s">
        <v>82</v>
      </c>
    </row>
    <row r="469" spans="1:5" ht="15">
      <c r="A469" s="143">
        <v>469</v>
      </c>
      <c r="B469" s="221" t="s">
        <v>1773</v>
      </c>
      <c r="C469" s="243"/>
      <c r="D469" s="243" t="s">
        <v>1341</v>
      </c>
      <c r="E469" s="265" t="s">
        <v>1060</v>
      </c>
    </row>
    <row r="470" spans="1:5" ht="15">
      <c r="A470" s="143">
        <v>470</v>
      </c>
      <c r="B470" s="221" t="s">
        <v>1774</v>
      </c>
      <c r="C470" s="243" t="s">
        <v>104</v>
      </c>
      <c r="D470" s="243" t="s">
        <v>1775</v>
      </c>
      <c r="E470" s="265" t="s">
        <v>84</v>
      </c>
    </row>
    <row r="471" spans="1:5" ht="15">
      <c r="A471" s="143">
        <v>471</v>
      </c>
      <c r="B471" s="226" t="s">
        <v>1776</v>
      </c>
      <c r="C471" s="252" t="s">
        <v>104</v>
      </c>
      <c r="D471" s="252" t="s">
        <v>1777</v>
      </c>
      <c r="E471" s="274" t="s">
        <v>1744</v>
      </c>
    </row>
    <row r="472" spans="1:5" ht="15">
      <c r="A472" s="143">
        <v>472</v>
      </c>
      <c r="B472" s="226" t="s">
        <v>1778</v>
      </c>
      <c r="C472" s="252"/>
      <c r="D472" s="252" t="s">
        <v>670</v>
      </c>
      <c r="E472" s="274" t="s">
        <v>186</v>
      </c>
    </row>
    <row r="473" spans="1:5" ht="15">
      <c r="A473" s="143">
        <v>473</v>
      </c>
      <c r="B473" s="226" t="s">
        <v>1779</v>
      </c>
      <c r="C473" s="244" t="s">
        <v>2310</v>
      </c>
      <c r="D473" s="252" t="s">
        <v>1780</v>
      </c>
      <c r="E473" s="274" t="s">
        <v>66</v>
      </c>
    </row>
    <row r="474" spans="1:5" ht="15">
      <c r="A474" s="143">
        <v>474</v>
      </c>
      <c r="B474" s="227" t="s">
        <v>1781</v>
      </c>
      <c r="C474" s="253"/>
      <c r="D474" s="253" t="s">
        <v>1782</v>
      </c>
      <c r="E474" s="277" t="s">
        <v>1495</v>
      </c>
    </row>
    <row r="475" spans="1:5" ht="15">
      <c r="A475" s="143">
        <v>475</v>
      </c>
      <c r="B475" s="220" t="s">
        <v>1783</v>
      </c>
      <c r="C475" s="242"/>
      <c r="D475" s="242" t="s">
        <v>1784</v>
      </c>
      <c r="E475" s="264" t="s">
        <v>25</v>
      </c>
    </row>
    <row r="476" spans="1:5" ht="15">
      <c r="A476" s="143">
        <v>476</v>
      </c>
      <c r="B476" s="221" t="s">
        <v>1785</v>
      </c>
      <c r="C476" s="243" t="s">
        <v>105</v>
      </c>
      <c r="D476" s="243" t="s">
        <v>151</v>
      </c>
      <c r="E476" s="265" t="s">
        <v>25</v>
      </c>
    </row>
    <row r="477" spans="1:5" ht="15">
      <c r="A477" s="143">
        <v>477</v>
      </c>
      <c r="B477" s="221" t="s">
        <v>1786</v>
      </c>
      <c r="C477" s="243"/>
      <c r="D477" s="243" t="s">
        <v>1787</v>
      </c>
      <c r="E477" s="265" t="s">
        <v>1048</v>
      </c>
    </row>
    <row r="478" spans="1:5" ht="15">
      <c r="A478" s="143">
        <v>478</v>
      </c>
      <c r="B478" s="221" t="s">
        <v>1788</v>
      </c>
      <c r="C478" s="243" t="s">
        <v>105</v>
      </c>
      <c r="D478" s="243" t="s">
        <v>1789</v>
      </c>
      <c r="E478" s="265" t="s">
        <v>155</v>
      </c>
    </row>
    <row r="479" spans="1:5" ht="15">
      <c r="A479" s="143">
        <v>479</v>
      </c>
      <c r="B479" s="221" t="s">
        <v>1790</v>
      </c>
      <c r="C479" s="243"/>
      <c r="D479" s="243" t="s">
        <v>1791</v>
      </c>
      <c r="E479" s="265" t="s">
        <v>35</v>
      </c>
    </row>
    <row r="480" spans="1:5" ht="15">
      <c r="A480" s="143">
        <v>480</v>
      </c>
      <c r="B480" s="221" t="s">
        <v>1792</v>
      </c>
      <c r="C480" s="243"/>
      <c r="D480" s="243" t="s">
        <v>1793</v>
      </c>
      <c r="E480" s="265" t="s">
        <v>159</v>
      </c>
    </row>
    <row r="481" spans="1:5" ht="15">
      <c r="A481" s="143">
        <v>481</v>
      </c>
      <c r="B481" s="221" t="s">
        <v>1794</v>
      </c>
      <c r="C481" s="243"/>
      <c r="D481" s="243" t="s">
        <v>1140</v>
      </c>
      <c r="E481" s="265" t="s">
        <v>1795</v>
      </c>
    </row>
    <row r="482" spans="1:5" ht="15">
      <c r="A482" s="143">
        <v>482</v>
      </c>
      <c r="B482" s="221" t="s">
        <v>1796</v>
      </c>
      <c r="C482" s="243"/>
      <c r="D482" s="243" t="s">
        <v>44</v>
      </c>
      <c r="E482" s="265" t="s">
        <v>160</v>
      </c>
    </row>
    <row r="483" spans="1:5" ht="15">
      <c r="A483" s="143">
        <v>483</v>
      </c>
      <c r="B483" s="221" t="s">
        <v>1797</v>
      </c>
      <c r="C483" s="243"/>
      <c r="D483" s="243" t="s">
        <v>1798</v>
      </c>
      <c r="E483" s="265" t="s">
        <v>38</v>
      </c>
    </row>
    <row r="484" spans="1:5" ht="15">
      <c r="A484" s="143">
        <v>484</v>
      </c>
      <c r="B484" s="221" t="s">
        <v>1799</v>
      </c>
      <c r="C484" s="243"/>
      <c r="D484" s="243" t="s">
        <v>1800</v>
      </c>
      <c r="E484" s="265" t="s">
        <v>1801</v>
      </c>
    </row>
    <row r="485" spans="1:5" ht="15">
      <c r="A485" s="143">
        <v>485</v>
      </c>
      <c r="B485" s="221" t="s">
        <v>1802</v>
      </c>
      <c r="C485" s="243"/>
      <c r="D485" s="243" t="s">
        <v>1178</v>
      </c>
      <c r="E485" s="265" t="s">
        <v>592</v>
      </c>
    </row>
    <row r="486" spans="1:5" ht="15">
      <c r="A486" s="143">
        <v>486</v>
      </c>
      <c r="B486" s="221" t="s">
        <v>1803</v>
      </c>
      <c r="C486" s="243"/>
      <c r="D486" s="243" t="s">
        <v>487</v>
      </c>
      <c r="E486" s="265" t="s">
        <v>42</v>
      </c>
    </row>
    <row r="487" spans="1:5" ht="15">
      <c r="A487" s="143">
        <v>487</v>
      </c>
      <c r="B487" s="221" t="s">
        <v>1804</v>
      </c>
      <c r="C487" s="243"/>
      <c r="D487" s="243" t="s">
        <v>151</v>
      </c>
      <c r="E487" s="265" t="s">
        <v>42</v>
      </c>
    </row>
    <row r="488" spans="1:5" ht="15">
      <c r="A488" s="143">
        <v>488</v>
      </c>
      <c r="B488" s="221" t="s">
        <v>1805</v>
      </c>
      <c r="C488" s="243"/>
      <c r="D488" s="243" t="s">
        <v>1806</v>
      </c>
      <c r="E488" s="265" t="s">
        <v>1807</v>
      </c>
    </row>
    <row r="489" spans="1:5" ht="15">
      <c r="A489" s="143">
        <v>489</v>
      </c>
      <c r="B489" s="221" t="s">
        <v>1808</v>
      </c>
      <c r="C489" s="243"/>
      <c r="D489" s="243" t="s">
        <v>70</v>
      </c>
      <c r="E489" s="265" t="s">
        <v>1809</v>
      </c>
    </row>
    <row r="490" spans="1:5" ht="15">
      <c r="A490" s="143">
        <v>490</v>
      </c>
      <c r="B490" s="221" t="s">
        <v>1810</v>
      </c>
      <c r="C490" s="244" t="s">
        <v>2310</v>
      </c>
      <c r="D490" s="243" t="s">
        <v>1811</v>
      </c>
      <c r="E490" s="265" t="s">
        <v>50</v>
      </c>
    </row>
    <row r="491" spans="1:5" ht="15">
      <c r="A491" s="143">
        <v>491</v>
      </c>
      <c r="B491" s="221" t="s">
        <v>1812</v>
      </c>
      <c r="C491" s="243"/>
      <c r="D491" s="243" t="s">
        <v>1574</v>
      </c>
      <c r="E491" s="265" t="s">
        <v>1813</v>
      </c>
    </row>
    <row r="492" spans="1:5" ht="15">
      <c r="A492" s="143">
        <v>492</v>
      </c>
      <c r="B492" s="221" t="s">
        <v>1814</v>
      </c>
      <c r="C492" s="243"/>
      <c r="D492" s="243" t="s">
        <v>70</v>
      </c>
      <c r="E492" s="265" t="s">
        <v>208</v>
      </c>
    </row>
    <row r="493" spans="1:5" ht="15">
      <c r="A493" s="143">
        <v>493</v>
      </c>
      <c r="B493" s="221" t="s">
        <v>712</v>
      </c>
      <c r="C493" s="243"/>
      <c r="D493" s="243" t="s">
        <v>713</v>
      </c>
      <c r="E493" s="265" t="s">
        <v>53</v>
      </c>
    </row>
    <row r="494" spans="1:5" ht="15">
      <c r="A494" s="143">
        <v>494</v>
      </c>
      <c r="B494" s="221" t="s">
        <v>1815</v>
      </c>
      <c r="C494" s="243"/>
      <c r="D494" s="243" t="s">
        <v>148</v>
      </c>
      <c r="E494" s="265" t="s">
        <v>1116</v>
      </c>
    </row>
    <row r="495" spans="1:5" ht="15">
      <c r="A495" s="143">
        <v>495</v>
      </c>
      <c r="B495" s="221" t="s">
        <v>1816</v>
      </c>
      <c r="C495" s="243"/>
      <c r="D495" s="243" t="s">
        <v>1817</v>
      </c>
      <c r="E495" s="265" t="s">
        <v>374</v>
      </c>
    </row>
    <row r="496" spans="1:5" ht="15">
      <c r="A496" s="143">
        <v>496</v>
      </c>
      <c r="B496" s="221" t="s">
        <v>1818</v>
      </c>
      <c r="C496" s="243" t="s">
        <v>105</v>
      </c>
      <c r="D496" s="243" t="s">
        <v>1667</v>
      </c>
      <c r="E496" s="265" t="s">
        <v>54</v>
      </c>
    </row>
    <row r="497" spans="1:5" ht="15">
      <c r="A497" s="143">
        <v>497</v>
      </c>
      <c r="B497" s="221" t="s">
        <v>1819</v>
      </c>
      <c r="C497" s="243" t="s">
        <v>105</v>
      </c>
      <c r="D497" s="243" t="s">
        <v>226</v>
      </c>
      <c r="E497" s="265" t="s">
        <v>1064</v>
      </c>
    </row>
    <row r="498" spans="1:5" ht="15">
      <c r="A498" s="143">
        <v>498</v>
      </c>
      <c r="B498" s="221" t="s">
        <v>1820</v>
      </c>
      <c r="C498" s="243"/>
      <c r="D498" s="243" t="s">
        <v>1821</v>
      </c>
      <c r="E498" s="265" t="s">
        <v>56</v>
      </c>
    </row>
    <row r="499" spans="1:5" ht="15">
      <c r="A499" s="143">
        <v>499</v>
      </c>
      <c r="B499" s="221" t="s">
        <v>1822</v>
      </c>
      <c r="C499" s="243"/>
      <c r="D499" s="243" t="s">
        <v>92</v>
      </c>
      <c r="E499" s="265" t="s">
        <v>181</v>
      </c>
    </row>
    <row r="500" spans="1:5" ht="15">
      <c r="A500" s="143">
        <v>500</v>
      </c>
      <c r="B500" s="221" t="s">
        <v>1823</v>
      </c>
      <c r="C500" s="243"/>
      <c r="D500" s="243" t="s">
        <v>217</v>
      </c>
      <c r="E500" s="265" t="s">
        <v>57</v>
      </c>
    </row>
    <row r="501" spans="1:5" ht="15">
      <c r="A501" s="143">
        <v>501</v>
      </c>
      <c r="B501" s="221" t="s">
        <v>1824</v>
      </c>
      <c r="C501" s="243"/>
      <c r="D501" s="243" t="s">
        <v>1825</v>
      </c>
      <c r="E501" s="265" t="s">
        <v>58</v>
      </c>
    </row>
    <row r="502" spans="1:5" ht="15">
      <c r="A502" s="143">
        <v>502</v>
      </c>
      <c r="B502" s="221" t="s">
        <v>1826</v>
      </c>
      <c r="C502" s="243"/>
      <c r="D502" s="243" t="s">
        <v>1827</v>
      </c>
      <c r="E502" s="265" t="s">
        <v>1744</v>
      </c>
    </row>
    <row r="503" spans="1:5" ht="15">
      <c r="A503" s="143">
        <v>503</v>
      </c>
      <c r="B503" s="221" t="s">
        <v>1828</v>
      </c>
      <c r="C503" s="243" t="s">
        <v>105</v>
      </c>
      <c r="D503" s="243" t="s">
        <v>1829</v>
      </c>
      <c r="E503" s="265" t="s">
        <v>62</v>
      </c>
    </row>
    <row r="504" spans="1:5" ht="15">
      <c r="A504" s="143">
        <v>504</v>
      </c>
      <c r="B504" s="221" t="s">
        <v>1830</v>
      </c>
      <c r="C504" s="243"/>
      <c r="D504" s="243" t="s">
        <v>1553</v>
      </c>
      <c r="E504" s="265" t="s">
        <v>1831</v>
      </c>
    </row>
    <row r="505" spans="1:5" ht="15">
      <c r="A505" s="143">
        <v>505</v>
      </c>
      <c r="B505" s="221" t="s">
        <v>1832</v>
      </c>
      <c r="C505" s="244" t="s">
        <v>2310</v>
      </c>
      <c r="D505" s="243" t="s">
        <v>248</v>
      </c>
      <c r="E505" s="265" t="s">
        <v>63</v>
      </c>
    </row>
    <row r="506" spans="1:5" ht="15">
      <c r="A506" s="143">
        <v>506</v>
      </c>
      <c r="B506" s="221" t="s">
        <v>1833</v>
      </c>
      <c r="C506" s="243"/>
      <c r="D506" s="243" t="s">
        <v>1834</v>
      </c>
      <c r="E506" s="265" t="s">
        <v>186</v>
      </c>
    </row>
    <row r="507" spans="1:5" ht="15">
      <c r="A507" s="143">
        <v>507</v>
      </c>
      <c r="B507" s="221" t="s">
        <v>1835</v>
      </c>
      <c r="C507" s="243"/>
      <c r="D507" s="243" t="s">
        <v>44</v>
      </c>
      <c r="E507" s="265" t="s">
        <v>1836</v>
      </c>
    </row>
    <row r="508" spans="1:5" ht="15">
      <c r="A508" s="143">
        <v>508</v>
      </c>
      <c r="B508" s="221" t="s">
        <v>1837</v>
      </c>
      <c r="C508" s="243"/>
      <c r="D508" s="243" t="s">
        <v>1838</v>
      </c>
      <c r="E508" s="265" t="s">
        <v>64</v>
      </c>
    </row>
    <row r="509" spans="1:5" ht="15">
      <c r="A509" s="143">
        <v>509</v>
      </c>
      <c r="B509" s="221" t="s">
        <v>1839</v>
      </c>
      <c r="C509" s="243"/>
      <c r="D509" s="243" t="s">
        <v>1840</v>
      </c>
      <c r="E509" s="265" t="s">
        <v>64</v>
      </c>
    </row>
    <row r="510" spans="1:5" ht="15">
      <c r="A510" s="143">
        <v>510</v>
      </c>
      <c r="B510" s="221" t="s">
        <v>1841</v>
      </c>
      <c r="C510" s="244" t="s">
        <v>2310</v>
      </c>
      <c r="D510" s="243" t="s">
        <v>1842</v>
      </c>
      <c r="E510" s="265" t="s">
        <v>66</v>
      </c>
    </row>
    <row r="511" spans="1:5" ht="15">
      <c r="A511" s="143">
        <v>511</v>
      </c>
      <c r="B511" s="221" t="s">
        <v>1843</v>
      </c>
      <c r="C511" s="243" t="s">
        <v>105</v>
      </c>
      <c r="D511" s="243" t="s">
        <v>1844</v>
      </c>
      <c r="E511" s="265" t="s">
        <v>66</v>
      </c>
    </row>
    <row r="512" spans="1:5" ht="15">
      <c r="A512" s="143">
        <v>512</v>
      </c>
      <c r="B512" s="221" t="s">
        <v>1845</v>
      </c>
      <c r="C512" s="243"/>
      <c r="D512" s="243" t="s">
        <v>1344</v>
      </c>
      <c r="E512" s="265" t="s">
        <v>315</v>
      </c>
    </row>
    <row r="513" spans="1:5" ht="15">
      <c r="A513" s="143">
        <v>513</v>
      </c>
      <c r="B513" s="221" t="s">
        <v>1846</v>
      </c>
      <c r="C513" s="243"/>
      <c r="D513" s="243" t="s">
        <v>1248</v>
      </c>
      <c r="E513" s="265" t="s">
        <v>71</v>
      </c>
    </row>
    <row r="514" spans="1:5" ht="15">
      <c r="A514" s="143">
        <v>514</v>
      </c>
      <c r="B514" s="221" t="s">
        <v>1847</v>
      </c>
      <c r="C514" s="243"/>
      <c r="D514" s="243" t="s">
        <v>1848</v>
      </c>
      <c r="E514" s="265" t="s">
        <v>71</v>
      </c>
    </row>
    <row r="515" spans="1:5" ht="15">
      <c r="A515" s="143">
        <v>515</v>
      </c>
      <c r="B515" s="221" t="s">
        <v>1849</v>
      </c>
      <c r="C515" s="243"/>
      <c r="D515" s="243" t="s">
        <v>1850</v>
      </c>
      <c r="E515" s="265" t="s">
        <v>72</v>
      </c>
    </row>
    <row r="516" spans="1:5" ht="15">
      <c r="A516" s="143">
        <v>516</v>
      </c>
      <c r="B516" s="221" t="s">
        <v>1851</v>
      </c>
      <c r="C516" s="243" t="s">
        <v>105</v>
      </c>
      <c r="D516" s="243" t="s">
        <v>1256</v>
      </c>
      <c r="E516" s="265" t="s">
        <v>75</v>
      </c>
    </row>
    <row r="517" spans="1:5" ht="15">
      <c r="A517" s="143">
        <v>517</v>
      </c>
      <c r="B517" s="221" t="s">
        <v>1852</v>
      </c>
      <c r="C517" s="243"/>
      <c r="D517" s="243" t="s">
        <v>1252</v>
      </c>
      <c r="E517" s="265" t="s">
        <v>1152</v>
      </c>
    </row>
    <row r="518" spans="1:5" ht="15">
      <c r="A518" s="143">
        <v>518</v>
      </c>
      <c r="B518" s="221" t="s">
        <v>1853</v>
      </c>
      <c r="C518" s="243" t="s">
        <v>105</v>
      </c>
      <c r="D518" s="243" t="s">
        <v>1854</v>
      </c>
      <c r="E518" s="265" t="s">
        <v>74</v>
      </c>
    </row>
    <row r="519" spans="1:5" ht="15">
      <c r="A519" s="143">
        <v>519</v>
      </c>
      <c r="B519" s="221" t="s">
        <v>1855</v>
      </c>
      <c r="C519" s="243"/>
      <c r="D519" s="243" t="s">
        <v>36</v>
      </c>
      <c r="E519" s="265" t="s">
        <v>220</v>
      </c>
    </row>
    <row r="520" spans="1:5" ht="15">
      <c r="A520" s="143">
        <v>520</v>
      </c>
      <c r="B520" s="221" t="s">
        <v>1856</v>
      </c>
      <c r="C520" s="243"/>
      <c r="D520" s="243" t="s">
        <v>146</v>
      </c>
      <c r="E520" s="265" t="s">
        <v>197</v>
      </c>
    </row>
    <row r="521" spans="1:5" ht="15">
      <c r="A521" s="143">
        <v>521</v>
      </c>
      <c r="B521" s="221" t="s">
        <v>1857</v>
      </c>
      <c r="C521" s="243"/>
      <c r="D521" s="243" t="s">
        <v>1858</v>
      </c>
      <c r="E521" s="265" t="s">
        <v>80</v>
      </c>
    </row>
    <row r="522" spans="1:5" ht="15">
      <c r="A522" s="143">
        <v>522</v>
      </c>
      <c r="B522" s="221" t="s">
        <v>1859</v>
      </c>
      <c r="C522" s="243"/>
      <c r="D522" s="243" t="s">
        <v>87</v>
      </c>
      <c r="E522" s="265" t="s">
        <v>123</v>
      </c>
    </row>
    <row r="523" spans="1:5" ht="15">
      <c r="A523" s="143">
        <v>523</v>
      </c>
      <c r="B523" s="221" t="s">
        <v>1860</v>
      </c>
      <c r="C523" s="243"/>
      <c r="D523" s="243" t="s">
        <v>39</v>
      </c>
      <c r="E523" s="265" t="s">
        <v>82</v>
      </c>
    </row>
    <row r="524" spans="1:5" ht="15">
      <c r="A524" s="143">
        <v>524</v>
      </c>
      <c r="B524" s="221" t="s">
        <v>1861</v>
      </c>
      <c r="C524" s="243"/>
      <c r="D524" s="243" t="s">
        <v>387</v>
      </c>
      <c r="E524" s="265" t="s">
        <v>1060</v>
      </c>
    </row>
    <row r="525" spans="1:5" ht="15">
      <c r="A525" s="143">
        <v>525</v>
      </c>
      <c r="B525" s="221" t="s">
        <v>1862</v>
      </c>
      <c r="C525" s="243" t="s">
        <v>104</v>
      </c>
      <c r="D525" s="243" t="s">
        <v>1863</v>
      </c>
      <c r="E525" s="265" t="s">
        <v>84</v>
      </c>
    </row>
    <row r="526" spans="1:5" ht="15">
      <c r="A526" s="143">
        <v>526</v>
      </c>
      <c r="B526" s="222" t="s">
        <v>1864</v>
      </c>
      <c r="C526" s="247" t="s">
        <v>2310</v>
      </c>
      <c r="D526" s="246" t="s">
        <v>1865</v>
      </c>
      <c r="E526" s="276" t="s">
        <v>289</v>
      </c>
    </row>
    <row r="527" spans="1:5" ht="15">
      <c r="A527" s="143">
        <v>527</v>
      </c>
      <c r="B527" s="220" t="s">
        <v>716</v>
      </c>
      <c r="C527" s="242"/>
      <c r="D527" s="242" t="s">
        <v>717</v>
      </c>
      <c r="E527" s="264" t="s">
        <v>25</v>
      </c>
    </row>
    <row r="528" spans="1:5" ht="15">
      <c r="A528" s="143">
        <v>528</v>
      </c>
      <c r="B528" s="221" t="s">
        <v>1866</v>
      </c>
      <c r="C528" s="243"/>
      <c r="D528" s="243" t="s">
        <v>1867</v>
      </c>
      <c r="E528" s="265" t="s">
        <v>25</v>
      </c>
    </row>
    <row r="529" spans="1:5" ht="15">
      <c r="A529" s="143">
        <v>529</v>
      </c>
      <c r="B529" s="221" t="s">
        <v>1868</v>
      </c>
      <c r="C529" s="243"/>
      <c r="D529" s="243" t="s">
        <v>86</v>
      </c>
      <c r="E529" s="265" t="s">
        <v>25</v>
      </c>
    </row>
    <row r="530" spans="1:5" ht="15">
      <c r="A530" s="143">
        <v>530</v>
      </c>
      <c r="B530" s="221" t="s">
        <v>1869</v>
      </c>
      <c r="C530" s="243"/>
      <c r="D530" s="243" t="s">
        <v>67</v>
      </c>
      <c r="E530" s="265" t="s">
        <v>85</v>
      </c>
    </row>
    <row r="531" spans="1:5" ht="15">
      <c r="A531" s="143">
        <v>531</v>
      </c>
      <c r="B531" s="221" t="s">
        <v>1870</v>
      </c>
      <c r="C531" s="243"/>
      <c r="D531" s="243" t="s">
        <v>36</v>
      </c>
      <c r="E531" s="265" t="s">
        <v>1871</v>
      </c>
    </row>
    <row r="532" spans="1:5" ht="15">
      <c r="A532" s="143">
        <v>532</v>
      </c>
      <c r="B532" s="221" t="s">
        <v>1872</v>
      </c>
      <c r="C532" s="243"/>
      <c r="D532" s="243" t="s">
        <v>1873</v>
      </c>
      <c r="E532" s="265" t="s">
        <v>276</v>
      </c>
    </row>
    <row r="533" spans="1:5" ht="15">
      <c r="A533" s="143">
        <v>533</v>
      </c>
      <c r="B533" s="221" t="s">
        <v>1874</v>
      </c>
      <c r="C533" s="243"/>
      <c r="D533" s="243" t="s">
        <v>153</v>
      </c>
      <c r="E533" s="265" t="s">
        <v>159</v>
      </c>
    </row>
    <row r="534" spans="1:5" ht="15">
      <c r="A534" s="143">
        <v>534</v>
      </c>
      <c r="B534" s="221" t="s">
        <v>1875</v>
      </c>
      <c r="C534" s="243"/>
      <c r="D534" s="243" t="s">
        <v>40</v>
      </c>
      <c r="E534" s="265" t="s">
        <v>1795</v>
      </c>
    </row>
    <row r="535" spans="1:5" ht="15">
      <c r="A535" s="143">
        <v>535</v>
      </c>
      <c r="B535" s="221" t="s">
        <v>1876</v>
      </c>
      <c r="C535" s="243"/>
      <c r="D535" s="243" t="s">
        <v>1877</v>
      </c>
      <c r="E535" s="265" t="s">
        <v>38</v>
      </c>
    </row>
    <row r="536" spans="1:5" ht="15">
      <c r="A536" s="143">
        <v>536</v>
      </c>
      <c r="B536" s="221" t="s">
        <v>1878</v>
      </c>
      <c r="C536" s="243"/>
      <c r="D536" s="243" t="s">
        <v>701</v>
      </c>
      <c r="E536" s="265" t="s">
        <v>592</v>
      </c>
    </row>
    <row r="537" spans="1:5" ht="15">
      <c r="A537" s="143">
        <v>537</v>
      </c>
      <c r="B537" s="221" t="s">
        <v>1879</v>
      </c>
      <c r="C537" s="243"/>
      <c r="D537" s="243" t="s">
        <v>1880</v>
      </c>
      <c r="E537" s="265" t="s">
        <v>42</v>
      </c>
    </row>
    <row r="538" spans="1:5" ht="15">
      <c r="A538" s="143">
        <v>538</v>
      </c>
      <c r="B538" s="221" t="s">
        <v>1881</v>
      </c>
      <c r="C538" s="244" t="s">
        <v>2310</v>
      </c>
      <c r="D538" s="243" t="s">
        <v>701</v>
      </c>
      <c r="E538" s="265" t="s">
        <v>42</v>
      </c>
    </row>
    <row r="539" spans="1:5" ht="15">
      <c r="A539" s="143">
        <v>539</v>
      </c>
      <c r="B539" s="221" t="s">
        <v>1882</v>
      </c>
      <c r="C539" s="243"/>
      <c r="D539" s="243" t="s">
        <v>203</v>
      </c>
      <c r="E539" s="265" t="s">
        <v>1883</v>
      </c>
    </row>
    <row r="540" spans="1:5" ht="15">
      <c r="A540" s="143">
        <v>540</v>
      </c>
      <c r="B540" s="221" t="s">
        <v>1884</v>
      </c>
      <c r="C540" s="243"/>
      <c r="D540" s="243" t="s">
        <v>1885</v>
      </c>
      <c r="E540" s="265" t="s">
        <v>49</v>
      </c>
    </row>
    <row r="541" spans="1:5" ht="15">
      <c r="A541" s="143">
        <v>541</v>
      </c>
      <c r="B541" s="221" t="s">
        <v>1886</v>
      </c>
      <c r="C541" s="243"/>
      <c r="D541" s="243" t="s">
        <v>67</v>
      </c>
      <c r="E541" s="265" t="s">
        <v>841</v>
      </c>
    </row>
    <row r="542" spans="1:5" ht="15">
      <c r="A542" s="143">
        <v>542</v>
      </c>
      <c r="B542" s="221" t="s">
        <v>1887</v>
      </c>
      <c r="C542" s="243"/>
      <c r="D542" s="243" t="s">
        <v>44</v>
      </c>
      <c r="E542" s="265" t="s">
        <v>1888</v>
      </c>
    </row>
    <row r="543" spans="1:5" ht="15">
      <c r="A543" s="143">
        <v>543</v>
      </c>
      <c r="B543" s="221" t="s">
        <v>1889</v>
      </c>
      <c r="C543" s="243"/>
      <c r="D543" s="243" t="s">
        <v>1890</v>
      </c>
      <c r="E543" s="265" t="s">
        <v>53</v>
      </c>
    </row>
    <row r="544" spans="1:5" ht="15">
      <c r="A544" s="143">
        <v>544</v>
      </c>
      <c r="B544" s="221" t="s">
        <v>1891</v>
      </c>
      <c r="C544" s="243"/>
      <c r="D544" s="243" t="s">
        <v>40</v>
      </c>
      <c r="E544" s="265" t="s">
        <v>1116</v>
      </c>
    </row>
    <row r="545" spans="1:5" ht="15">
      <c r="A545" s="143">
        <v>545</v>
      </c>
      <c r="B545" s="221" t="s">
        <v>1892</v>
      </c>
      <c r="C545" s="243"/>
      <c r="D545" s="243" t="s">
        <v>1893</v>
      </c>
      <c r="E545" s="265" t="s">
        <v>1894</v>
      </c>
    </row>
    <row r="546" spans="1:5" ht="15">
      <c r="A546" s="143">
        <v>546</v>
      </c>
      <c r="B546" s="221" t="s">
        <v>1895</v>
      </c>
      <c r="C546" s="243"/>
      <c r="D546" s="243" t="s">
        <v>1896</v>
      </c>
      <c r="E546" s="265" t="s">
        <v>180</v>
      </c>
    </row>
    <row r="547" spans="1:5" ht="15">
      <c r="A547" s="143">
        <v>547</v>
      </c>
      <c r="B547" s="221" t="s">
        <v>1897</v>
      </c>
      <c r="C547" s="243"/>
      <c r="D547" s="243" t="s">
        <v>1898</v>
      </c>
      <c r="E547" s="265" t="s">
        <v>181</v>
      </c>
    </row>
    <row r="548" spans="1:5" ht="15">
      <c r="A548" s="143">
        <v>548</v>
      </c>
      <c r="B548" s="221" t="s">
        <v>1899</v>
      </c>
      <c r="C548" s="243"/>
      <c r="D548" s="243" t="s">
        <v>40</v>
      </c>
      <c r="E548" s="265" t="s">
        <v>57</v>
      </c>
    </row>
    <row r="549" spans="1:5" ht="15">
      <c r="A549" s="143">
        <v>549</v>
      </c>
      <c r="B549" s="221" t="s">
        <v>1900</v>
      </c>
      <c r="C549" s="243"/>
      <c r="D549" s="243" t="s">
        <v>1901</v>
      </c>
      <c r="E549" s="265" t="s">
        <v>58</v>
      </c>
    </row>
    <row r="550" spans="1:5" ht="15">
      <c r="A550" s="143">
        <v>550</v>
      </c>
      <c r="B550" s="221" t="s">
        <v>1902</v>
      </c>
      <c r="C550" s="243"/>
      <c r="D550" s="243" t="s">
        <v>1903</v>
      </c>
      <c r="E550" s="265" t="s">
        <v>184</v>
      </c>
    </row>
    <row r="551" spans="1:5" ht="15">
      <c r="A551" s="143">
        <v>551</v>
      </c>
      <c r="B551" s="221" t="s">
        <v>1904</v>
      </c>
      <c r="C551" s="243"/>
      <c r="D551" s="243" t="s">
        <v>1905</v>
      </c>
      <c r="E551" s="265" t="s">
        <v>1744</v>
      </c>
    </row>
    <row r="552" spans="1:5" ht="15">
      <c r="A552" s="143">
        <v>552</v>
      </c>
      <c r="B552" s="221" t="s">
        <v>1906</v>
      </c>
      <c r="C552" s="243"/>
      <c r="D552" s="243" t="s">
        <v>1907</v>
      </c>
      <c r="E552" s="265" t="s">
        <v>62</v>
      </c>
    </row>
    <row r="553" spans="1:5" ht="15">
      <c r="A553" s="143">
        <v>553</v>
      </c>
      <c r="B553" s="221" t="s">
        <v>1908</v>
      </c>
      <c r="C553" s="243"/>
      <c r="D553" s="243" t="s">
        <v>1909</v>
      </c>
      <c r="E553" s="265" t="s">
        <v>63</v>
      </c>
    </row>
    <row r="554" spans="1:5" ht="15">
      <c r="A554" s="143">
        <v>554</v>
      </c>
      <c r="B554" s="221" t="s">
        <v>1910</v>
      </c>
      <c r="C554" s="243"/>
      <c r="D554" s="243" t="s">
        <v>1136</v>
      </c>
      <c r="E554" s="265" t="s">
        <v>186</v>
      </c>
    </row>
    <row r="555" spans="1:5" ht="15">
      <c r="A555" s="143">
        <v>555</v>
      </c>
      <c r="B555" s="221" t="s">
        <v>1911</v>
      </c>
      <c r="C555" s="243"/>
      <c r="D555" s="243" t="s">
        <v>1912</v>
      </c>
      <c r="E555" s="265" t="s">
        <v>1913</v>
      </c>
    </row>
    <row r="556" spans="1:5" ht="15">
      <c r="A556" s="143">
        <v>556</v>
      </c>
      <c r="B556" s="221" t="s">
        <v>1914</v>
      </c>
      <c r="C556" s="244" t="s">
        <v>2310</v>
      </c>
      <c r="D556" s="243" t="s">
        <v>1915</v>
      </c>
      <c r="E556" s="265" t="s">
        <v>64</v>
      </c>
    </row>
    <row r="557" spans="1:5" ht="15">
      <c r="A557" s="143">
        <v>557</v>
      </c>
      <c r="B557" s="221" t="s">
        <v>1916</v>
      </c>
      <c r="C557" s="244" t="s">
        <v>2310</v>
      </c>
      <c r="D557" s="243" t="s">
        <v>40</v>
      </c>
      <c r="E557" s="265" t="s">
        <v>64</v>
      </c>
    </row>
    <row r="558" spans="1:5" ht="15">
      <c r="A558" s="143">
        <v>558</v>
      </c>
      <c r="B558" s="221" t="s">
        <v>1917</v>
      </c>
      <c r="C558" s="243"/>
      <c r="D558" s="243" t="s">
        <v>1918</v>
      </c>
      <c r="E558" s="265" t="s">
        <v>66</v>
      </c>
    </row>
    <row r="559" spans="1:5" ht="15">
      <c r="A559" s="143">
        <v>559</v>
      </c>
      <c r="B559" s="221" t="s">
        <v>1919</v>
      </c>
      <c r="C559" s="244" t="s">
        <v>2310</v>
      </c>
      <c r="D559" s="243" t="s">
        <v>1920</v>
      </c>
      <c r="E559" s="265" t="s">
        <v>315</v>
      </c>
    </row>
    <row r="560" spans="1:5" ht="15">
      <c r="A560" s="143">
        <v>560</v>
      </c>
      <c r="B560" s="221" t="s">
        <v>1050</v>
      </c>
      <c r="C560" s="243"/>
      <c r="D560" s="243" t="s">
        <v>44</v>
      </c>
      <c r="E560" s="265" t="s">
        <v>69</v>
      </c>
    </row>
    <row r="561" spans="1:5" ht="15">
      <c r="A561" s="143">
        <v>561</v>
      </c>
      <c r="B561" s="221" t="s">
        <v>1921</v>
      </c>
      <c r="C561" s="243"/>
      <c r="D561" s="243" t="s">
        <v>1922</v>
      </c>
      <c r="E561" s="265" t="s">
        <v>71</v>
      </c>
    </row>
    <row r="562" spans="1:5" ht="15">
      <c r="A562" s="143">
        <v>562</v>
      </c>
      <c r="B562" s="221" t="s">
        <v>1923</v>
      </c>
      <c r="C562" s="244" t="s">
        <v>2310</v>
      </c>
      <c r="D562" s="243" t="s">
        <v>26</v>
      </c>
      <c r="E562" s="265" t="s">
        <v>71</v>
      </c>
    </row>
    <row r="563" spans="1:5" ht="15">
      <c r="A563" s="143">
        <v>563</v>
      </c>
      <c r="B563" s="221" t="s">
        <v>1924</v>
      </c>
      <c r="C563" s="244" t="s">
        <v>2310</v>
      </c>
      <c r="D563" s="243" t="s">
        <v>44</v>
      </c>
      <c r="E563" s="265" t="s">
        <v>1925</v>
      </c>
    </row>
    <row r="564" spans="1:5" ht="15">
      <c r="A564" s="143">
        <v>564</v>
      </c>
      <c r="B564" s="221" t="s">
        <v>1926</v>
      </c>
      <c r="C564" s="244" t="s">
        <v>2310</v>
      </c>
      <c r="D564" s="243" t="s">
        <v>1927</v>
      </c>
      <c r="E564" s="265" t="s">
        <v>75</v>
      </c>
    </row>
    <row r="565" spans="1:5" ht="15">
      <c r="A565" s="143">
        <v>565</v>
      </c>
      <c r="B565" s="221" t="s">
        <v>1928</v>
      </c>
      <c r="C565" s="243"/>
      <c r="D565" s="243" t="s">
        <v>1929</v>
      </c>
      <c r="E565" s="265" t="s">
        <v>1152</v>
      </c>
    </row>
    <row r="566" spans="1:5" ht="15">
      <c r="A566" s="143">
        <v>566</v>
      </c>
      <c r="B566" s="221" t="s">
        <v>1930</v>
      </c>
      <c r="C566" s="243"/>
      <c r="D566" s="243" t="s">
        <v>1931</v>
      </c>
      <c r="E566" s="265" t="s">
        <v>74</v>
      </c>
    </row>
    <row r="567" spans="1:5" ht="15">
      <c r="A567" s="143">
        <v>567</v>
      </c>
      <c r="B567" s="221" t="s">
        <v>1932</v>
      </c>
      <c r="C567" s="243"/>
      <c r="D567" s="243" t="s">
        <v>1933</v>
      </c>
      <c r="E567" s="265" t="s">
        <v>78</v>
      </c>
    </row>
    <row r="568" spans="1:5" ht="15">
      <c r="A568" s="143">
        <v>568</v>
      </c>
      <c r="B568" s="221" t="s">
        <v>1934</v>
      </c>
      <c r="C568" s="243"/>
      <c r="D568" s="243" t="s">
        <v>1935</v>
      </c>
      <c r="E568" s="265" t="s">
        <v>79</v>
      </c>
    </row>
    <row r="569" spans="1:5" ht="15">
      <c r="A569" s="143">
        <v>569</v>
      </c>
      <c r="B569" s="221" t="s">
        <v>1936</v>
      </c>
      <c r="C569" s="243"/>
      <c r="D569" s="243" t="s">
        <v>26</v>
      </c>
      <c r="E569" s="265" t="s">
        <v>197</v>
      </c>
    </row>
    <row r="570" spans="1:5" ht="15">
      <c r="A570" s="143">
        <v>570</v>
      </c>
      <c r="B570" s="221" t="s">
        <v>1937</v>
      </c>
      <c r="C570" s="243"/>
      <c r="D570" s="243" t="s">
        <v>1938</v>
      </c>
      <c r="E570" s="265" t="s">
        <v>80</v>
      </c>
    </row>
    <row r="571" spans="1:5" ht="15">
      <c r="A571" s="143">
        <v>571</v>
      </c>
      <c r="B571" s="221" t="s">
        <v>1939</v>
      </c>
      <c r="C571" s="243"/>
      <c r="D571" s="243" t="s">
        <v>1940</v>
      </c>
      <c r="E571" s="265" t="s">
        <v>1941</v>
      </c>
    </row>
    <row r="572" spans="1:5" ht="15">
      <c r="A572" s="143">
        <v>572</v>
      </c>
      <c r="B572" s="221" t="s">
        <v>1942</v>
      </c>
      <c r="C572" s="243"/>
      <c r="D572" s="243" t="s">
        <v>1943</v>
      </c>
      <c r="E572" s="265" t="s">
        <v>123</v>
      </c>
    </row>
    <row r="573" spans="1:5" ht="15">
      <c r="A573" s="143">
        <v>573</v>
      </c>
      <c r="B573" s="221" t="s">
        <v>1944</v>
      </c>
      <c r="C573" s="243"/>
      <c r="D573" s="243" t="s">
        <v>1945</v>
      </c>
      <c r="E573" s="265" t="s">
        <v>82</v>
      </c>
    </row>
    <row r="574" spans="1:5" ht="15">
      <c r="A574" s="143">
        <v>574</v>
      </c>
      <c r="B574" s="221" t="s">
        <v>1946</v>
      </c>
      <c r="C574" s="243"/>
      <c r="D574" s="243" t="s">
        <v>1947</v>
      </c>
      <c r="E574" s="265" t="s">
        <v>84</v>
      </c>
    </row>
    <row r="575" spans="1:5" ht="15">
      <c r="A575" s="143">
        <v>575</v>
      </c>
      <c r="B575" s="221" t="s">
        <v>1948</v>
      </c>
      <c r="C575" s="243"/>
      <c r="D575" s="243" t="s">
        <v>1949</v>
      </c>
      <c r="E575" s="265" t="s">
        <v>1431</v>
      </c>
    </row>
    <row r="576" spans="1:5" ht="15">
      <c r="A576" s="143">
        <v>576</v>
      </c>
      <c r="B576" s="226" t="s">
        <v>1950</v>
      </c>
      <c r="C576" s="252"/>
      <c r="D576" s="252" t="s">
        <v>1252</v>
      </c>
      <c r="E576" s="274" t="s">
        <v>68</v>
      </c>
    </row>
    <row r="577" spans="1:5" ht="15">
      <c r="A577" s="143">
        <v>577</v>
      </c>
      <c r="B577" s="226" t="s">
        <v>1951</v>
      </c>
      <c r="C577" s="252"/>
      <c r="D577" s="252" t="s">
        <v>1952</v>
      </c>
      <c r="E577" s="274" t="s">
        <v>344</v>
      </c>
    </row>
    <row r="578" spans="1:5" ht="15">
      <c r="A578" s="143">
        <v>578</v>
      </c>
      <c r="B578" s="226" t="s">
        <v>1049</v>
      </c>
      <c r="C578" s="252"/>
      <c r="D578" s="252" t="s">
        <v>26</v>
      </c>
      <c r="E578" s="274" t="s">
        <v>71</v>
      </c>
    </row>
    <row r="579" spans="1:5" ht="15">
      <c r="A579" s="143">
        <v>579</v>
      </c>
      <c r="B579" s="226" t="s">
        <v>1953</v>
      </c>
      <c r="C579" s="252"/>
      <c r="D579" s="252" t="s">
        <v>39</v>
      </c>
      <c r="E579" s="274" t="s">
        <v>71</v>
      </c>
    </row>
    <row r="580" spans="1:5" ht="15">
      <c r="A580" s="143">
        <v>580</v>
      </c>
      <c r="B580" s="226" t="s">
        <v>1954</v>
      </c>
      <c r="C580" s="252"/>
      <c r="D580" s="252" t="s">
        <v>178</v>
      </c>
      <c r="E580" s="274" t="s">
        <v>79</v>
      </c>
    </row>
    <row r="581" spans="1:5" ht="15">
      <c r="A581" s="143">
        <v>581</v>
      </c>
      <c r="B581" s="226" t="s">
        <v>1955</v>
      </c>
      <c r="C581" s="252"/>
      <c r="D581" s="252" t="s">
        <v>1956</v>
      </c>
      <c r="E581" s="274" t="s">
        <v>123</v>
      </c>
    </row>
    <row r="582" spans="1:5" ht="15">
      <c r="A582" s="143">
        <v>582</v>
      </c>
      <c r="B582" s="223" t="s">
        <v>1957</v>
      </c>
      <c r="C582" s="251" t="s">
        <v>104</v>
      </c>
      <c r="D582" s="268" t="s">
        <v>31</v>
      </c>
      <c r="E582" s="269" t="s">
        <v>123</v>
      </c>
    </row>
    <row r="583" spans="1:5" ht="15">
      <c r="A583" s="143">
        <v>583</v>
      </c>
      <c r="B583" s="220" t="s">
        <v>1958</v>
      </c>
      <c r="C583" s="242"/>
      <c r="D583" s="242" t="s">
        <v>1959</v>
      </c>
      <c r="E583" s="264" t="s">
        <v>25</v>
      </c>
    </row>
    <row r="584" spans="1:5" ht="15">
      <c r="A584" s="143">
        <v>584</v>
      </c>
      <c r="B584" s="221" t="s">
        <v>1960</v>
      </c>
      <c r="C584" s="243"/>
      <c r="D584" s="243" t="s">
        <v>1961</v>
      </c>
      <c r="E584" s="265" t="s">
        <v>25</v>
      </c>
    </row>
    <row r="585" spans="1:5" ht="15">
      <c r="A585" s="143">
        <v>585</v>
      </c>
      <c r="B585" s="221" t="s">
        <v>1962</v>
      </c>
      <c r="C585" s="243"/>
      <c r="D585" s="243" t="s">
        <v>789</v>
      </c>
      <c r="E585" s="265" t="s">
        <v>1048</v>
      </c>
    </row>
    <row r="586" spans="1:5" ht="15">
      <c r="A586" s="143">
        <v>586</v>
      </c>
      <c r="B586" s="221" t="s">
        <v>1963</v>
      </c>
      <c r="C586" s="243"/>
      <c r="D586" s="243" t="s">
        <v>203</v>
      </c>
      <c r="E586" s="265" t="s">
        <v>1964</v>
      </c>
    </row>
    <row r="587" spans="1:5" ht="15">
      <c r="A587" s="143">
        <v>587</v>
      </c>
      <c r="B587" s="221" t="s">
        <v>1965</v>
      </c>
      <c r="C587" s="244" t="s">
        <v>2310</v>
      </c>
      <c r="D587" s="243" t="s">
        <v>1966</v>
      </c>
      <c r="E587" s="265" t="s">
        <v>35</v>
      </c>
    </row>
    <row r="588" spans="1:5" ht="15">
      <c r="A588" s="143">
        <v>588</v>
      </c>
      <c r="B588" s="221" t="s">
        <v>1967</v>
      </c>
      <c r="C588" s="243" t="s">
        <v>105</v>
      </c>
      <c r="D588" s="243" t="s">
        <v>1968</v>
      </c>
      <c r="E588" s="265" t="s">
        <v>1969</v>
      </c>
    </row>
    <row r="589" spans="1:5" ht="15">
      <c r="A589" s="143">
        <v>589</v>
      </c>
      <c r="B589" s="221" t="s">
        <v>1970</v>
      </c>
      <c r="C589" s="244" t="s">
        <v>2310</v>
      </c>
      <c r="D589" s="243" t="s">
        <v>1971</v>
      </c>
      <c r="E589" s="265" t="s">
        <v>34</v>
      </c>
    </row>
    <row r="590" spans="1:5" ht="15">
      <c r="A590" s="143">
        <v>590</v>
      </c>
      <c r="B590" s="221" t="s">
        <v>1972</v>
      </c>
      <c r="C590" s="243"/>
      <c r="D590" s="243" t="s">
        <v>1973</v>
      </c>
      <c r="E590" s="265" t="s">
        <v>160</v>
      </c>
    </row>
    <row r="591" spans="1:5" ht="15">
      <c r="A591" s="143">
        <v>591</v>
      </c>
      <c r="B591" s="221" t="s">
        <v>1974</v>
      </c>
      <c r="C591" s="243"/>
      <c r="D591" s="243" t="s">
        <v>36</v>
      </c>
      <c r="E591" s="265" t="s">
        <v>38</v>
      </c>
    </row>
    <row r="592" spans="1:5" ht="15">
      <c r="A592" s="143">
        <v>592</v>
      </c>
      <c r="B592" s="221" t="s">
        <v>1975</v>
      </c>
      <c r="C592" s="243"/>
      <c r="D592" s="243" t="s">
        <v>1976</v>
      </c>
      <c r="E592" s="265" t="s">
        <v>43</v>
      </c>
    </row>
    <row r="593" spans="1:5" ht="15">
      <c r="A593" s="143">
        <v>593</v>
      </c>
      <c r="B593" s="221" t="s">
        <v>1977</v>
      </c>
      <c r="C593" s="244"/>
      <c r="D593" s="243" t="s">
        <v>278</v>
      </c>
      <c r="E593" s="265" t="s">
        <v>42</v>
      </c>
    </row>
    <row r="594" spans="1:5" ht="15">
      <c r="A594" s="143">
        <v>594</v>
      </c>
      <c r="B594" s="221" t="s">
        <v>1978</v>
      </c>
      <c r="C594" s="244" t="s">
        <v>2310</v>
      </c>
      <c r="D594" s="243" t="s">
        <v>44</v>
      </c>
      <c r="E594" s="265" t="s">
        <v>42</v>
      </c>
    </row>
    <row r="595" spans="1:5" ht="15">
      <c r="A595" s="143">
        <v>595</v>
      </c>
      <c r="B595" s="221" t="s">
        <v>1979</v>
      </c>
      <c r="C595" s="244" t="s">
        <v>2310</v>
      </c>
      <c r="D595" s="243" t="s">
        <v>1806</v>
      </c>
      <c r="E595" s="265" t="s">
        <v>45</v>
      </c>
    </row>
    <row r="596" spans="1:5" ht="15">
      <c r="A596" s="143">
        <v>596</v>
      </c>
      <c r="B596" s="221" t="s">
        <v>1980</v>
      </c>
      <c r="C596" s="243"/>
      <c r="D596" s="243" t="s">
        <v>93</v>
      </c>
      <c r="E596" s="265" t="s">
        <v>47</v>
      </c>
    </row>
    <row r="597" spans="1:5" ht="15">
      <c r="A597" s="143">
        <v>597</v>
      </c>
      <c r="B597" s="221" t="s">
        <v>1981</v>
      </c>
      <c r="C597" s="243"/>
      <c r="D597" s="243" t="s">
        <v>1413</v>
      </c>
      <c r="E597" s="265" t="s">
        <v>167</v>
      </c>
    </row>
    <row r="598" spans="1:5" ht="15">
      <c r="A598" s="143">
        <v>598</v>
      </c>
      <c r="B598" s="221" t="s">
        <v>1982</v>
      </c>
      <c r="C598" s="243"/>
      <c r="D598" s="243" t="s">
        <v>44</v>
      </c>
      <c r="E598" s="265" t="s">
        <v>1366</v>
      </c>
    </row>
    <row r="599" spans="1:5" ht="15">
      <c r="A599" s="143">
        <v>599</v>
      </c>
      <c r="B599" s="221" t="s">
        <v>1983</v>
      </c>
      <c r="C599" s="243"/>
      <c r="D599" s="243" t="s">
        <v>1984</v>
      </c>
      <c r="E599" s="265" t="s">
        <v>49</v>
      </c>
    </row>
    <row r="600" spans="1:5" ht="15">
      <c r="A600" s="143">
        <v>600</v>
      </c>
      <c r="B600" s="221" t="s">
        <v>1985</v>
      </c>
      <c r="C600" s="243"/>
      <c r="D600" s="243" t="s">
        <v>1986</v>
      </c>
      <c r="E600" s="265" t="s">
        <v>170</v>
      </c>
    </row>
    <row r="601" spans="1:5" ht="15">
      <c r="A601" s="143">
        <v>601</v>
      </c>
      <c r="B601" s="221" t="s">
        <v>1987</v>
      </c>
      <c r="C601" s="243"/>
      <c r="D601" s="243" t="s">
        <v>1988</v>
      </c>
      <c r="E601" s="265" t="s">
        <v>1888</v>
      </c>
    </row>
    <row r="602" spans="1:5" ht="15">
      <c r="A602" s="143">
        <v>602</v>
      </c>
      <c r="B602" s="221" t="s">
        <v>1989</v>
      </c>
      <c r="C602" s="243"/>
      <c r="D602" s="243" t="s">
        <v>1687</v>
      </c>
      <c r="E602" s="265" t="s">
        <v>209</v>
      </c>
    </row>
    <row r="603" spans="1:5" ht="15">
      <c r="A603" s="143">
        <v>603</v>
      </c>
      <c r="B603" s="221" t="s">
        <v>1990</v>
      </c>
      <c r="C603" s="244" t="s">
        <v>2310</v>
      </c>
      <c r="D603" s="243" t="s">
        <v>1991</v>
      </c>
      <c r="E603" s="265" t="s">
        <v>53</v>
      </c>
    </row>
    <row r="604" spans="1:5" ht="15">
      <c r="A604" s="143">
        <v>604</v>
      </c>
      <c r="B604" s="221" t="s">
        <v>1992</v>
      </c>
      <c r="C604" s="243"/>
      <c r="D604" s="243" t="s">
        <v>40</v>
      </c>
      <c r="E604" s="265" t="s">
        <v>1116</v>
      </c>
    </row>
    <row r="605" spans="1:5" ht="15">
      <c r="A605" s="143">
        <v>605</v>
      </c>
      <c r="B605" s="221" t="s">
        <v>1993</v>
      </c>
      <c r="C605" s="243"/>
      <c r="D605" s="243" t="s">
        <v>40</v>
      </c>
      <c r="E605" s="265" t="s">
        <v>1994</v>
      </c>
    </row>
    <row r="606" spans="1:5" ht="15">
      <c r="A606" s="143">
        <v>606</v>
      </c>
      <c r="B606" s="221" t="s">
        <v>1995</v>
      </c>
      <c r="C606" s="244" t="s">
        <v>2310</v>
      </c>
      <c r="D606" s="243" t="s">
        <v>1996</v>
      </c>
      <c r="E606" s="265" t="s">
        <v>56</v>
      </c>
    </row>
    <row r="607" spans="1:5" ht="15">
      <c r="A607" s="143">
        <v>607</v>
      </c>
      <c r="B607" s="221" t="s">
        <v>1997</v>
      </c>
      <c r="C607" s="243"/>
      <c r="D607" s="243" t="s">
        <v>1998</v>
      </c>
      <c r="E607" s="265" t="s">
        <v>181</v>
      </c>
    </row>
    <row r="608" spans="1:5" ht="15">
      <c r="A608" s="143">
        <v>608</v>
      </c>
      <c r="B608" s="221" t="s">
        <v>1999</v>
      </c>
      <c r="C608" s="243"/>
      <c r="D608" s="243" t="s">
        <v>701</v>
      </c>
      <c r="E608" s="265" t="s">
        <v>57</v>
      </c>
    </row>
    <row r="609" spans="1:5" ht="15">
      <c r="A609" s="143">
        <v>609</v>
      </c>
      <c r="B609" s="221" t="s">
        <v>2000</v>
      </c>
      <c r="C609" s="243"/>
      <c r="D609" s="243" t="s">
        <v>221</v>
      </c>
      <c r="E609" s="265" t="s">
        <v>2001</v>
      </c>
    </row>
    <row r="610" spans="1:5" ht="15">
      <c r="A610" s="143">
        <v>610</v>
      </c>
      <c r="B610" s="221" t="s">
        <v>2002</v>
      </c>
      <c r="C610" s="243"/>
      <c r="D610" s="243" t="s">
        <v>1341</v>
      </c>
      <c r="E610" s="265" t="s">
        <v>1744</v>
      </c>
    </row>
    <row r="611" spans="1:5" ht="15">
      <c r="A611" s="143">
        <v>611</v>
      </c>
      <c r="B611" s="221" t="s">
        <v>2003</v>
      </c>
      <c r="C611" s="243"/>
      <c r="D611" s="243" t="s">
        <v>2004</v>
      </c>
      <c r="E611" s="265" t="s">
        <v>62</v>
      </c>
    </row>
    <row r="612" spans="1:5" ht="15">
      <c r="A612" s="143">
        <v>612</v>
      </c>
      <c r="B612" s="221" t="s">
        <v>2005</v>
      </c>
      <c r="C612" s="244" t="s">
        <v>2310</v>
      </c>
      <c r="D612" s="243" t="s">
        <v>93</v>
      </c>
      <c r="E612" s="265" t="s">
        <v>63</v>
      </c>
    </row>
    <row r="613" spans="1:5" ht="15">
      <c r="A613" s="143">
        <v>613</v>
      </c>
      <c r="B613" s="221" t="s">
        <v>2006</v>
      </c>
      <c r="C613" s="243"/>
      <c r="D613" s="243" t="s">
        <v>40</v>
      </c>
      <c r="E613" s="265" t="s">
        <v>63</v>
      </c>
    </row>
    <row r="614" spans="1:5" ht="15">
      <c r="A614" s="143">
        <v>614</v>
      </c>
      <c r="B614" s="221" t="s">
        <v>2007</v>
      </c>
      <c r="C614" s="243"/>
      <c r="D614" s="243" t="s">
        <v>1136</v>
      </c>
      <c r="E614" s="265" t="s">
        <v>186</v>
      </c>
    </row>
    <row r="615" spans="1:5" ht="15">
      <c r="A615" s="143">
        <v>615</v>
      </c>
      <c r="B615" s="221" t="s">
        <v>2008</v>
      </c>
      <c r="C615" s="243"/>
      <c r="D615" s="243" t="s">
        <v>2009</v>
      </c>
      <c r="E615" s="265" t="s">
        <v>2010</v>
      </c>
    </row>
    <row r="616" spans="1:5" ht="15">
      <c r="A616" s="143">
        <v>616</v>
      </c>
      <c r="B616" s="221" t="s">
        <v>2011</v>
      </c>
      <c r="C616" s="243"/>
      <c r="D616" s="243" t="s">
        <v>2012</v>
      </c>
      <c r="E616" s="265" t="s">
        <v>64</v>
      </c>
    </row>
    <row r="617" spans="1:5" ht="15">
      <c r="A617" s="143">
        <v>617</v>
      </c>
      <c r="B617" s="221" t="s">
        <v>2013</v>
      </c>
      <c r="C617" s="243"/>
      <c r="D617" s="243" t="s">
        <v>2014</v>
      </c>
      <c r="E617" s="265" t="s">
        <v>64</v>
      </c>
    </row>
    <row r="618" spans="1:5" ht="15">
      <c r="A618" s="143">
        <v>618</v>
      </c>
      <c r="B618" s="221" t="s">
        <v>2015</v>
      </c>
      <c r="C618" s="244" t="s">
        <v>2310</v>
      </c>
      <c r="D618" s="243" t="s">
        <v>2016</v>
      </c>
      <c r="E618" s="265" t="s">
        <v>66</v>
      </c>
    </row>
    <row r="619" spans="1:5" ht="15">
      <c r="A619" s="143">
        <v>619</v>
      </c>
      <c r="B619" s="221" t="s">
        <v>2017</v>
      </c>
      <c r="C619" s="243"/>
      <c r="D619" s="243" t="s">
        <v>44</v>
      </c>
      <c r="E619" s="265" t="s">
        <v>69</v>
      </c>
    </row>
    <row r="620" spans="1:5" ht="15">
      <c r="A620" s="143">
        <v>620</v>
      </c>
      <c r="B620" s="221" t="s">
        <v>2018</v>
      </c>
      <c r="C620" s="243"/>
      <c r="D620" s="243" t="s">
        <v>2019</v>
      </c>
      <c r="E620" s="265" t="s">
        <v>71</v>
      </c>
    </row>
    <row r="621" spans="1:5" ht="15">
      <c r="A621" s="143">
        <v>621</v>
      </c>
      <c r="B621" s="221" t="s">
        <v>2020</v>
      </c>
      <c r="C621" s="243"/>
      <c r="D621" s="243" t="s">
        <v>39</v>
      </c>
      <c r="E621" s="265" t="s">
        <v>71</v>
      </c>
    </row>
    <row r="622" spans="1:5" ht="15">
      <c r="A622" s="143">
        <v>622</v>
      </c>
      <c r="B622" s="221" t="s">
        <v>2021</v>
      </c>
      <c r="C622" s="243"/>
      <c r="D622" s="243" t="s">
        <v>1148</v>
      </c>
      <c r="E622" s="265" t="s">
        <v>90</v>
      </c>
    </row>
    <row r="623" spans="1:5" ht="15">
      <c r="A623" s="143">
        <v>623</v>
      </c>
      <c r="B623" s="221" t="s">
        <v>2022</v>
      </c>
      <c r="C623" s="243"/>
      <c r="D623" s="243" t="s">
        <v>2023</v>
      </c>
      <c r="E623" s="265" t="s">
        <v>219</v>
      </c>
    </row>
    <row r="624" spans="1:5" ht="15">
      <c r="A624" s="143">
        <v>624</v>
      </c>
      <c r="B624" s="221" t="s">
        <v>2024</v>
      </c>
      <c r="C624" s="244" t="s">
        <v>2310</v>
      </c>
      <c r="D624" s="243" t="s">
        <v>2025</v>
      </c>
      <c r="E624" s="265" t="s">
        <v>76</v>
      </c>
    </row>
    <row r="625" spans="1:5" ht="15">
      <c r="A625" s="143">
        <v>625</v>
      </c>
      <c r="B625" s="221" t="s">
        <v>2026</v>
      </c>
      <c r="C625" s="244" t="s">
        <v>2310</v>
      </c>
      <c r="D625" s="243" t="s">
        <v>164</v>
      </c>
      <c r="E625" s="265" t="s">
        <v>74</v>
      </c>
    </row>
    <row r="626" spans="1:5" ht="15">
      <c r="A626" s="143">
        <v>626</v>
      </c>
      <c r="B626" s="221" t="s">
        <v>2027</v>
      </c>
      <c r="C626" s="243"/>
      <c r="D626" s="243" t="s">
        <v>2028</v>
      </c>
      <c r="E626" s="265" t="s">
        <v>78</v>
      </c>
    </row>
    <row r="627" spans="1:5" ht="15">
      <c r="A627" s="143">
        <v>627</v>
      </c>
      <c r="B627" s="221" t="s">
        <v>2029</v>
      </c>
      <c r="C627" s="243"/>
      <c r="D627" s="243" t="s">
        <v>2030</v>
      </c>
      <c r="E627" s="265" t="s">
        <v>79</v>
      </c>
    </row>
    <row r="628" spans="1:5" ht="15">
      <c r="A628" s="143">
        <v>628</v>
      </c>
      <c r="B628" s="221" t="s">
        <v>2031</v>
      </c>
      <c r="C628" s="243"/>
      <c r="D628" s="243" t="s">
        <v>2032</v>
      </c>
      <c r="E628" s="265" t="s">
        <v>197</v>
      </c>
    </row>
    <row r="629" spans="1:5" ht="15">
      <c r="A629" s="143">
        <v>629</v>
      </c>
      <c r="B629" s="221" t="s">
        <v>2033</v>
      </c>
      <c r="C629" s="243"/>
      <c r="D629" s="243" t="s">
        <v>1252</v>
      </c>
      <c r="E629" s="265" t="s">
        <v>1250</v>
      </c>
    </row>
    <row r="630" spans="1:5" ht="15">
      <c r="A630" s="143">
        <v>630</v>
      </c>
      <c r="B630" s="221" t="s">
        <v>2034</v>
      </c>
      <c r="C630" s="243"/>
      <c r="D630" s="243" t="s">
        <v>151</v>
      </c>
      <c r="E630" s="265" t="s">
        <v>123</v>
      </c>
    </row>
    <row r="631" spans="1:5" ht="15">
      <c r="A631" s="143">
        <v>631</v>
      </c>
      <c r="B631" s="221" t="s">
        <v>2035</v>
      </c>
      <c r="C631" s="243"/>
      <c r="D631" s="243" t="s">
        <v>2036</v>
      </c>
      <c r="E631" s="265" t="s">
        <v>2037</v>
      </c>
    </row>
    <row r="632" spans="1:5" ht="15">
      <c r="A632" s="143">
        <v>632</v>
      </c>
      <c r="B632" s="221" t="s">
        <v>2038</v>
      </c>
      <c r="C632" s="243" t="s">
        <v>104</v>
      </c>
      <c r="D632" s="243" t="s">
        <v>2039</v>
      </c>
      <c r="E632" s="265" t="s">
        <v>1077</v>
      </c>
    </row>
    <row r="633" spans="1:5" ht="15">
      <c r="A633" s="143">
        <v>633</v>
      </c>
      <c r="B633" s="222" t="s">
        <v>2040</v>
      </c>
      <c r="C633" s="246"/>
      <c r="D633" s="246" t="s">
        <v>163</v>
      </c>
      <c r="E633" s="276" t="s">
        <v>84</v>
      </c>
    </row>
    <row r="634" spans="1:5" ht="15">
      <c r="A634" s="143">
        <v>634</v>
      </c>
      <c r="B634" s="220" t="s">
        <v>2041</v>
      </c>
      <c r="C634" s="254"/>
      <c r="D634" s="242" t="s">
        <v>229</v>
      </c>
      <c r="E634" s="264" t="s">
        <v>2042</v>
      </c>
    </row>
    <row r="635" spans="1:5" ht="15">
      <c r="A635" s="143">
        <v>635</v>
      </c>
      <c r="B635" s="221" t="s">
        <v>2043</v>
      </c>
      <c r="C635" s="243"/>
      <c r="D635" s="243" t="s">
        <v>2044</v>
      </c>
      <c r="E635" s="265" t="s">
        <v>159</v>
      </c>
    </row>
    <row r="636" spans="1:5" ht="15">
      <c r="A636" s="143">
        <v>636</v>
      </c>
      <c r="B636" s="221" t="s">
        <v>557</v>
      </c>
      <c r="C636" s="243"/>
      <c r="D636" s="243" t="s">
        <v>558</v>
      </c>
      <c r="E636" s="265" t="s">
        <v>69</v>
      </c>
    </row>
    <row r="637" spans="1:5" ht="15">
      <c r="A637" s="143">
        <v>637</v>
      </c>
      <c r="B637" s="221" t="s">
        <v>559</v>
      </c>
      <c r="C637" s="243"/>
      <c r="D637" s="243" t="s">
        <v>44</v>
      </c>
      <c r="E637" s="265" t="s">
        <v>560</v>
      </c>
    </row>
    <row r="638" spans="1:5" ht="15">
      <c r="A638" s="143">
        <v>638</v>
      </c>
      <c r="B638" s="221" t="s">
        <v>2045</v>
      </c>
      <c r="C638" s="243"/>
      <c r="D638" s="243" t="s">
        <v>1072</v>
      </c>
      <c r="E638" s="265" t="s">
        <v>79</v>
      </c>
    </row>
    <row r="639" spans="1:5" ht="15">
      <c r="A639" s="143">
        <v>639</v>
      </c>
      <c r="B639" s="226" t="s">
        <v>544</v>
      </c>
      <c r="C639" s="252"/>
      <c r="D639" s="252" t="s">
        <v>87</v>
      </c>
      <c r="E639" s="274" t="s">
        <v>249</v>
      </c>
    </row>
    <row r="640" spans="1:5" ht="15">
      <c r="A640" s="143">
        <v>640</v>
      </c>
      <c r="B640" s="226" t="s">
        <v>547</v>
      </c>
      <c r="C640" s="252"/>
      <c r="D640" s="252" t="s">
        <v>179</v>
      </c>
      <c r="E640" s="274" t="s">
        <v>41</v>
      </c>
    </row>
    <row r="641" spans="1:5" ht="15">
      <c r="A641" s="143">
        <v>641</v>
      </c>
      <c r="B641" s="226" t="s">
        <v>549</v>
      </c>
      <c r="C641" s="252"/>
      <c r="D641" s="252" t="s">
        <v>169</v>
      </c>
      <c r="E641" s="274" t="s">
        <v>205</v>
      </c>
    </row>
    <row r="642" spans="1:5" ht="15">
      <c r="A642" s="143">
        <v>642</v>
      </c>
      <c r="B642" s="226" t="s">
        <v>551</v>
      </c>
      <c r="C642" s="252"/>
      <c r="D642" s="252" t="s">
        <v>552</v>
      </c>
      <c r="E642" s="274" t="s">
        <v>289</v>
      </c>
    </row>
    <row r="643" spans="1:5" ht="15">
      <c r="A643" s="143">
        <v>643</v>
      </c>
      <c r="B643" s="226" t="s">
        <v>553</v>
      </c>
      <c r="C643" s="252"/>
      <c r="D643" s="252" t="s">
        <v>554</v>
      </c>
      <c r="E643" s="274" t="s">
        <v>107</v>
      </c>
    </row>
    <row r="644" spans="1:5" ht="15">
      <c r="A644" s="143">
        <v>644</v>
      </c>
      <c r="B644" s="226" t="s">
        <v>556</v>
      </c>
      <c r="C644" s="252"/>
      <c r="D644" s="252" t="s">
        <v>40</v>
      </c>
      <c r="E644" s="274" t="s">
        <v>189</v>
      </c>
    </row>
    <row r="645" spans="1:5" ht="15">
      <c r="A645" s="143">
        <v>645</v>
      </c>
      <c r="B645" s="226" t="s">
        <v>561</v>
      </c>
      <c r="C645" s="252"/>
      <c r="D645" s="252" t="s">
        <v>148</v>
      </c>
      <c r="E645" s="274" t="s">
        <v>75</v>
      </c>
    </row>
    <row r="646" spans="1:5" ht="15">
      <c r="A646" s="143">
        <v>646</v>
      </c>
      <c r="B646" s="226" t="s">
        <v>562</v>
      </c>
      <c r="C646" s="252"/>
      <c r="D646" s="252" t="s">
        <v>563</v>
      </c>
      <c r="E646" s="274" t="s">
        <v>564</v>
      </c>
    </row>
    <row r="647" spans="1:5" ht="15">
      <c r="A647" s="143">
        <v>647</v>
      </c>
      <c r="B647" s="221" t="s">
        <v>2046</v>
      </c>
      <c r="C647" s="245"/>
      <c r="D647" s="243" t="s">
        <v>2047</v>
      </c>
      <c r="E647" s="265" t="s">
        <v>80</v>
      </c>
    </row>
    <row r="648" spans="1:5" ht="15">
      <c r="A648" s="143">
        <v>648</v>
      </c>
      <c r="B648" s="226" t="s">
        <v>2048</v>
      </c>
      <c r="C648" s="252"/>
      <c r="D648" s="252" t="s">
        <v>2049</v>
      </c>
      <c r="E648" s="274" t="s">
        <v>222</v>
      </c>
    </row>
    <row r="649" spans="1:5" ht="15">
      <c r="A649" s="143">
        <v>649</v>
      </c>
      <c r="B649" s="226" t="s">
        <v>566</v>
      </c>
      <c r="C649" s="252"/>
      <c r="D649" s="252" t="s">
        <v>567</v>
      </c>
      <c r="E649" s="274" t="s">
        <v>200</v>
      </c>
    </row>
    <row r="650" spans="1:5" ht="15">
      <c r="A650" s="143">
        <v>650</v>
      </c>
      <c r="B650" s="226" t="s">
        <v>2050</v>
      </c>
      <c r="C650" s="252"/>
      <c r="D650" s="252" t="s">
        <v>2051</v>
      </c>
      <c r="E650" s="274" t="s">
        <v>79</v>
      </c>
    </row>
    <row r="651" spans="1:5" ht="15">
      <c r="A651" s="143">
        <v>651</v>
      </c>
      <c r="B651" s="228" t="s">
        <v>546</v>
      </c>
      <c r="C651" s="255"/>
      <c r="D651" s="255" t="s">
        <v>248</v>
      </c>
      <c r="E651" s="278" t="s">
        <v>159</v>
      </c>
    </row>
    <row r="652" spans="1:5" ht="15">
      <c r="A652" s="143">
        <v>652</v>
      </c>
      <c r="B652" s="220" t="s">
        <v>724</v>
      </c>
      <c r="C652" s="242"/>
      <c r="D652" s="242" t="s">
        <v>725</v>
      </c>
      <c r="E652" s="264" t="s">
        <v>726</v>
      </c>
    </row>
    <row r="653" spans="1:5" ht="15">
      <c r="A653" s="143">
        <v>653</v>
      </c>
      <c r="B653" s="221" t="s">
        <v>731</v>
      </c>
      <c r="C653" s="243"/>
      <c r="D653" s="243" t="s">
        <v>40</v>
      </c>
      <c r="E653" s="265" t="s">
        <v>659</v>
      </c>
    </row>
    <row r="654" spans="1:5" ht="15">
      <c r="A654" s="143">
        <v>654</v>
      </c>
      <c r="B654" s="221" t="s">
        <v>733</v>
      </c>
      <c r="C654" s="243"/>
      <c r="D654" s="243" t="s">
        <v>734</v>
      </c>
      <c r="E654" s="265" t="s">
        <v>62</v>
      </c>
    </row>
    <row r="655" spans="1:5" ht="15">
      <c r="A655" s="143">
        <v>655</v>
      </c>
      <c r="B655" s="221" t="s">
        <v>736</v>
      </c>
      <c r="C655" s="243"/>
      <c r="D655" s="243" t="s">
        <v>86</v>
      </c>
      <c r="E655" s="265" t="s">
        <v>62</v>
      </c>
    </row>
    <row r="656" spans="1:5" ht="15">
      <c r="A656" s="143">
        <v>656</v>
      </c>
      <c r="B656" s="221" t="s">
        <v>742</v>
      </c>
      <c r="C656" s="243"/>
      <c r="D656" s="243" t="s">
        <v>221</v>
      </c>
      <c r="E656" s="265" t="s">
        <v>68</v>
      </c>
    </row>
    <row r="657" spans="1:5" ht="15">
      <c r="A657" s="143">
        <v>657</v>
      </c>
      <c r="B657" s="221" t="s">
        <v>744</v>
      </c>
      <c r="C657" s="243" t="s">
        <v>104</v>
      </c>
      <c r="D657" s="243" t="s">
        <v>294</v>
      </c>
      <c r="E657" s="265" t="s">
        <v>72</v>
      </c>
    </row>
    <row r="658" spans="1:5" ht="15">
      <c r="A658" s="143">
        <v>658</v>
      </c>
      <c r="B658" s="221" t="s">
        <v>748</v>
      </c>
      <c r="C658" s="243"/>
      <c r="D658" s="243" t="s">
        <v>749</v>
      </c>
      <c r="E658" s="265" t="s">
        <v>79</v>
      </c>
    </row>
    <row r="659" spans="1:5" ht="15">
      <c r="A659" s="143">
        <v>659</v>
      </c>
      <c r="B659" s="221" t="s">
        <v>2052</v>
      </c>
      <c r="C659" s="243"/>
      <c r="D659" s="243" t="s">
        <v>2053</v>
      </c>
      <c r="E659" s="265" t="s">
        <v>80</v>
      </c>
    </row>
    <row r="660" spans="1:5" ht="15">
      <c r="A660" s="143">
        <v>660</v>
      </c>
      <c r="B660" s="229" t="s">
        <v>720</v>
      </c>
      <c r="C660" s="256"/>
      <c r="D660" s="279" t="s">
        <v>721</v>
      </c>
      <c r="E660" s="280" t="s">
        <v>25</v>
      </c>
    </row>
    <row r="661" spans="1:5" ht="15">
      <c r="A661" s="143">
        <v>661</v>
      </c>
      <c r="B661" s="230" t="s">
        <v>722</v>
      </c>
      <c r="C661" s="243"/>
      <c r="D661" s="281" t="s">
        <v>367</v>
      </c>
      <c r="E661" s="282" t="s">
        <v>160</v>
      </c>
    </row>
    <row r="662" spans="1:5" ht="15">
      <c r="A662" s="143">
        <v>662</v>
      </c>
      <c r="B662" s="230" t="s">
        <v>728</v>
      </c>
      <c r="C662" s="243"/>
      <c r="D662" s="281" t="s">
        <v>729</v>
      </c>
      <c r="E662" s="282" t="s">
        <v>209</v>
      </c>
    </row>
    <row r="663" spans="1:5" ht="15">
      <c r="A663" s="143">
        <v>663</v>
      </c>
      <c r="B663" s="230" t="s">
        <v>737</v>
      </c>
      <c r="C663" s="243"/>
      <c r="D663" s="281" t="s">
        <v>738</v>
      </c>
      <c r="E663" s="282" t="s">
        <v>64</v>
      </c>
    </row>
    <row r="664" spans="1:5" ht="15">
      <c r="A664" s="143">
        <v>664</v>
      </c>
      <c r="B664" s="230" t="s">
        <v>739</v>
      </c>
      <c r="C664" s="243"/>
      <c r="D664" s="281" t="s">
        <v>740</v>
      </c>
      <c r="E664" s="282" t="s">
        <v>66</v>
      </c>
    </row>
    <row r="665" spans="1:5" ht="15">
      <c r="A665" s="143">
        <v>665</v>
      </c>
      <c r="B665" s="230" t="s">
        <v>2054</v>
      </c>
      <c r="C665" s="243"/>
      <c r="D665" s="281" t="s">
        <v>2055</v>
      </c>
      <c r="E665" s="282" t="s">
        <v>315</v>
      </c>
    </row>
    <row r="666" spans="1:5" ht="15">
      <c r="A666" s="143">
        <v>666</v>
      </c>
      <c r="B666" s="230" t="s">
        <v>745</v>
      </c>
      <c r="C666" s="256" t="s">
        <v>104</v>
      </c>
      <c r="D666" s="283" t="s">
        <v>746</v>
      </c>
      <c r="E666" s="284" t="s">
        <v>79</v>
      </c>
    </row>
    <row r="667" spans="1:5" ht="15">
      <c r="A667" s="143">
        <v>667</v>
      </c>
      <c r="B667" s="230" t="s">
        <v>752</v>
      </c>
      <c r="C667" s="243"/>
      <c r="D667" s="281" t="s">
        <v>753</v>
      </c>
      <c r="E667" s="282" t="s">
        <v>200</v>
      </c>
    </row>
    <row r="668" spans="1:5" ht="15">
      <c r="A668" s="143">
        <v>668</v>
      </c>
      <c r="B668" s="230" t="s">
        <v>755</v>
      </c>
      <c r="C668" s="243"/>
      <c r="D668" s="281" t="s">
        <v>21</v>
      </c>
      <c r="E668" s="282" t="s">
        <v>82</v>
      </c>
    </row>
    <row r="669" spans="1:5" ht="15">
      <c r="A669" s="143">
        <v>669</v>
      </c>
      <c r="B669" s="231" t="s">
        <v>751</v>
      </c>
      <c r="C669" s="246"/>
      <c r="D669" s="285" t="s">
        <v>2056</v>
      </c>
      <c r="E669" s="277" t="s">
        <v>200</v>
      </c>
    </row>
    <row r="670" spans="1:5" ht="15">
      <c r="A670" s="143">
        <v>670</v>
      </c>
      <c r="B670" s="220" t="s">
        <v>576</v>
      </c>
      <c r="C670" s="242"/>
      <c r="D670" s="242" t="s">
        <v>577</v>
      </c>
      <c r="E670" s="264" t="s">
        <v>25</v>
      </c>
    </row>
    <row r="671" spans="1:5" ht="15">
      <c r="A671" s="143">
        <v>671</v>
      </c>
      <c r="B671" s="221" t="s">
        <v>579</v>
      </c>
      <c r="C671" s="243"/>
      <c r="D671" s="243" t="s">
        <v>580</v>
      </c>
      <c r="E671" s="265" t="s">
        <v>149</v>
      </c>
    </row>
    <row r="672" spans="1:5" ht="15">
      <c r="A672" s="143">
        <v>672</v>
      </c>
      <c r="B672" s="221" t="s">
        <v>588</v>
      </c>
      <c r="C672" s="244" t="s">
        <v>2310</v>
      </c>
      <c r="D672" s="243" t="s">
        <v>589</v>
      </c>
      <c r="E672" s="265" t="s">
        <v>35</v>
      </c>
    </row>
    <row r="673" spans="1:5" ht="15">
      <c r="A673" s="143">
        <v>673</v>
      </c>
      <c r="B673" s="221" t="s">
        <v>596</v>
      </c>
      <c r="C673" s="243"/>
      <c r="D673" s="243" t="s">
        <v>597</v>
      </c>
      <c r="E673" s="265" t="s">
        <v>165</v>
      </c>
    </row>
    <row r="674" spans="1:5" ht="15">
      <c r="A674" s="143">
        <v>674</v>
      </c>
      <c r="B674" s="221" t="s">
        <v>594</v>
      </c>
      <c r="C674" s="243"/>
      <c r="D674" s="243" t="s">
        <v>461</v>
      </c>
      <c r="E674" s="265" t="s">
        <v>42</v>
      </c>
    </row>
    <row r="675" spans="1:5" ht="15">
      <c r="A675" s="143">
        <v>675</v>
      </c>
      <c r="B675" s="221" t="s">
        <v>601</v>
      </c>
      <c r="C675" s="243"/>
      <c r="D675" s="243" t="s">
        <v>221</v>
      </c>
      <c r="E675" s="265" t="s">
        <v>97</v>
      </c>
    </row>
    <row r="676" spans="1:5" ht="15">
      <c r="A676" s="143">
        <v>676</v>
      </c>
      <c r="B676" s="221" t="s">
        <v>2057</v>
      </c>
      <c r="C676" s="243" t="s">
        <v>105</v>
      </c>
      <c r="D676" s="243" t="s">
        <v>2058</v>
      </c>
      <c r="E676" s="265" t="s">
        <v>89</v>
      </c>
    </row>
    <row r="677" spans="1:5" ht="15">
      <c r="A677" s="143">
        <v>677</v>
      </c>
      <c r="B677" s="221" t="s">
        <v>609</v>
      </c>
      <c r="C677" s="243"/>
      <c r="D677" s="243" t="s">
        <v>367</v>
      </c>
      <c r="E677" s="265" t="s">
        <v>56</v>
      </c>
    </row>
    <row r="678" spans="1:5" ht="15">
      <c r="A678" s="143">
        <v>678</v>
      </c>
      <c r="B678" s="221" t="s">
        <v>611</v>
      </c>
      <c r="C678" s="243"/>
      <c r="D678" s="243" t="s">
        <v>612</v>
      </c>
      <c r="E678" s="265" t="s">
        <v>59</v>
      </c>
    </row>
    <row r="679" spans="1:5" ht="15">
      <c r="A679" s="143">
        <v>679</v>
      </c>
      <c r="B679" s="221" t="s">
        <v>615</v>
      </c>
      <c r="C679" s="243"/>
      <c r="D679" s="243" t="s">
        <v>364</v>
      </c>
      <c r="E679" s="265" t="s">
        <v>59</v>
      </c>
    </row>
    <row r="680" spans="1:5" ht="15">
      <c r="A680" s="143">
        <v>680</v>
      </c>
      <c r="B680" s="221" t="s">
        <v>617</v>
      </c>
      <c r="C680" s="245"/>
      <c r="D680" s="243" t="s">
        <v>618</v>
      </c>
      <c r="E680" s="265" t="s">
        <v>255</v>
      </c>
    </row>
    <row r="681" spans="1:5" ht="15">
      <c r="A681" s="143">
        <v>681</v>
      </c>
      <c r="B681" s="221" t="s">
        <v>620</v>
      </c>
      <c r="C681" s="243"/>
      <c r="D681" s="243" t="s">
        <v>621</v>
      </c>
      <c r="E681" s="265" t="s">
        <v>255</v>
      </c>
    </row>
    <row r="682" spans="1:5" ht="15">
      <c r="A682" s="143">
        <v>682</v>
      </c>
      <c r="B682" s="221" t="s">
        <v>631</v>
      </c>
      <c r="C682" s="243"/>
      <c r="D682" s="243" t="s">
        <v>108</v>
      </c>
      <c r="E682" s="265" t="s">
        <v>66</v>
      </c>
    </row>
    <row r="683" spans="1:5" ht="15">
      <c r="A683" s="143">
        <v>683</v>
      </c>
      <c r="B683" s="221" t="s">
        <v>633</v>
      </c>
      <c r="C683" s="243"/>
      <c r="D683" s="243" t="s">
        <v>634</v>
      </c>
      <c r="E683" s="265" t="s">
        <v>69</v>
      </c>
    </row>
    <row r="684" spans="1:5" ht="15">
      <c r="A684" s="143">
        <v>684</v>
      </c>
      <c r="B684" s="221" t="s">
        <v>2059</v>
      </c>
      <c r="C684" s="243"/>
      <c r="D684" s="243" t="s">
        <v>44</v>
      </c>
      <c r="E684" s="265" t="s">
        <v>1243</v>
      </c>
    </row>
    <row r="685" spans="1:5" ht="15">
      <c r="A685" s="143">
        <v>685</v>
      </c>
      <c r="B685" s="221" t="s">
        <v>635</v>
      </c>
      <c r="C685" s="243"/>
      <c r="D685" s="243" t="s">
        <v>636</v>
      </c>
      <c r="E685" s="265" t="s">
        <v>78</v>
      </c>
    </row>
    <row r="686" spans="1:5" ht="15">
      <c r="A686" s="143">
        <v>686</v>
      </c>
      <c r="B686" s="221" t="s">
        <v>2060</v>
      </c>
      <c r="C686" s="243" t="s">
        <v>105</v>
      </c>
      <c r="D686" s="243" t="s">
        <v>2061</v>
      </c>
      <c r="E686" s="265" t="s">
        <v>78</v>
      </c>
    </row>
    <row r="687" spans="1:5" ht="15">
      <c r="A687" s="143">
        <v>687</v>
      </c>
      <c r="B687" s="221" t="s">
        <v>2062</v>
      </c>
      <c r="C687" s="244" t="s">
        <v>2310</v>
      </c>
      <c r="D687" s="243" t="s">
        <v>2063</v>
      </c>
      <c r="E687" s="265" t="s">
        <v>123</v>
      </c>
    </row>
    <row r="688" spans="1:5" ht="15">
      <c r="A688" s="143">
        <v>688</v>
      </c>
      <c r="B688" s="221" t="s">
        <v>638</v>
      </c>
      <c r="C688" s="243"/>
      <c r="D688" s="243" t="s">
        <v>251</v>
      </c>
      <c r="E688" s="265" t="s">
        <v>123</v>
      </c>
    </row>
    <row r="689" spans="1:5" ht="15">
      <c r="A689" s="143">
        <v>689</v>
      </c>
      <c r="B689" s="221" t="s">
        <v>642</v>
      </c>
      <c r="C689" s="243"/>
      <c r="D689" s="243" t="s">
        <v>226</v>
      </c>
      <c r="E689" s="265" t="s">
        <v>1431</v>
      </c>
    </row>
    <row r="690" spans="1:5" ht="15">
      <c r="A690" s="143">
        <v>690</v>
      </c>
      <c r="B690" s="230" t="s">
        <v>585</v>
      </c>
      <c r="C690" s="243"/>
      <c r="D690" s="281" t="s">
        <v>185</v>
      </c>
      <c r="E690" s="282" t="s">
        <v>586</v>
      </c>
    </row>
    <row r="691" spans="1:5" ht="15">
      <c r="A691" s="143">
        <v>691</v>
      </c>
      <c r="B691" s="230" t="s">
        <v>582</v>
      </c>
      <c r="C691" s="243"/>
      <c r="D691" s="281" t="s">
        <v>583</v>
      </c>
      <c r="E691" s="282" t="s">
        <v>584</v>
      </c>
    </row>
    <row r="692" spans="1:5" ht="15">
      <c r="A692" s="143">
        <v>692</v>
      </c>
      <c r="B692" s="230" t="s">
        <v>591</v>
      </c>
      <c r="C692" s="243"/>
      <c r="D692" s="281" t="s">
        <v>229</v>
      </c>
      <c r="E692" s="282" t="s">
        <v>592</v>
      </c>
    </row>
    <row r="693" spans="1:5" ht="15">
      <c r="A693" s="143">
        <v>693</v>
      </c>
      <c r="B693" s="230" t="s">
        <v>599</v>
      </c>
      <c r="C693" s="243"/>
      <c r="D693" s="281" t="s">
        <v>600</v>
      </c>
      <c r="E693" s="282" t="s">
        <v>165</v>
      </c>
    </row>
    <row r="694" spans="1:5" ht="15">
      <c r="A694" s="143">
        <v>694</v>
      </c>
      <c r="B694" s="230" t="s">
        <v>603</v>
      </c>
      <c r="C694" s="243"/>
      <c r="D694" s="281" t="s">
        <v>252</v>
      </c>
      <c r="E694" s="282" t="s">
        <v>49</v>
      </c>
    </row>
    <row r="695" spans="1:5" ht="15">
      <c r="A695" s="143">
        <v>695</v>
      </c>
      <c r="B695" s="230" t="s">
        <v>606</v>
      </c>
      <c r="C695" s="243"/>
      <c r="D695" s="281" t="s">
        <v>607</v>
      </c>
      <c r="E695" s="282" t="s">
        <v>53</v>
      </c>
    </row>
    <row r="696" spans="1:5" ht="15">
      <c r="A696" s="143">
        <v>696</v>
      </c>
      <c r="B696" s="230" t="s">
        <v>605</v>
      </c>
      <c r="C696" s="243"/>
      <c r="D696" s="281" t="s">
        <v>217</v>
      </c>
      <c r="E696" s="282" t="s">
        <v>53</v>
      </c>
    </row>
    <row r="697" spans="1:5" ht="15">
      <c r="A697" s="143">
        <v>697</v>
      </c>
      <c r="B697" s="230" t="s">
        <v>2064</v>
      </c>
      <c r="C697" s="243" t="s">
        <v>105</v>
      </c>
      <c r="D697" s="281" t="s">
        <v>2065</v>
      </c>
      <c r="E697" s="282" t="s">
        <v>180</v>
      </c>
    </row>
    <row r="698" spans="1:5" ht="15">
      <c r="A698" s="143">
        <v>698</v>
      </c>
      <c r="B698" s="230" t="s">
        <v>613</v>
      </c>
      <c r="C698" s="243"/>
      <c r="D698" s="281" t="s">
        <v>226</v>
      </c>
      <c r="E698" s="282" t="s">
        <v>59</v>
      </c>
    </row>
    <row r="699" spans="1:5" ht="15">
      <c r="A699" s="143">
        <v>699</v>
      </c>
      <c r="B699" s="230" t="s">
        <v>2066</v>
      </c>
      <c r="C699" s="243"/>
      <c r="D699" s="281" t="s">
        <v>221</v>
      </c>
      <c r="E699" s="282" t="s">
        <v>255</v>
      </c>
    </row>
    <row r="700" spans="1:5" ht="15">
      <c r="A700" s="143">
        <v>700</v>
      </c>
      <c r="B700" s="230" t="s">
        <v>623</v>
      </c>
      <c r="C700" s="243"/>
      <c r="D700" s="281" t="s">
        <v>624</v>
      </c>
      <c r="E700" s="282" t="s">
        <v>62</v>
      </c>
    </row>
    <row r="701" spans="1:5" ht="15">
      <c r="A701" s="143">
        <v>701</v>
      </c>
      <c r="B701" s="230" t="s">
        <v>626</v>
      </c>
      <c r="C701" s="243"/>
      <c r="D701" s="281" t="s">
        <v>627</v>
      </c>
      <c r="E701" s="282" t="s">
        <v>188</v>
      </c>
    </row>
    <row r="702" spans="1:5" ht="15">
      <c r="A702" s="143">
        <v>702</v>
      </c>
      <c r="B702" s="230" t="s">
        <v>629</v>
      </c>
      <c r="C702" s="243"/>
      <c r="D702" s="281" t="s">
        <v>70</v>
      </c>
      <c r="E702" s="282" t="s">
        <v>188</v>
      </c>
    </row>
    <row r="703" spans="1:5" ht="15">
      <c r="A703" s="143">
        <v>703</v>
      </c>
      <c r="B703" s="230" t="s">
        <v>2067</v>
      </c>
      <c r="C703" s="243"/>
      <c r="D703" s="281" t="s">
        <v>1231</v>
      </c>
      <c r="E703" s="282" t="s">
        <v>66</v>
      </c>
    </row>
    <row r="704" spans="1:5" ht="15">
      <c r="A704" s="143">
        <v>704</v>
      </c>
      <c r="B704" s="230" t="s">
        <v>2068</v>
      </c>
      <c r="C704" s="245"/>
      <c r="D704" s="281" t="s">
        <v>2069</v>
      </c>
      <c r="E704" s="282" t="s">
        <v>79</v>
      </c>
    </row>
    <row r="705" spans="1:5" ht="15">
      <c r="A705" s="143">
        <v>705</v>
      </c>
      <c r="B705" s="230" t="s">
        <v>640</v>
      </c>
      <c r="C705" s="243"/>
      <c r="D705" s="281" t="s">
        <v>127</v>
      </c>
      <c r="E705" s="282" t="s">
        <v>94</v>
      </c>
    </row>
    <row r="706" spans="1:5" ht="15">
      <c r="A706" s="143">
        <v>706</v>
      </c>
      <c r="B706" s="232" t="s">
        <v>466</v>
      </c>
      <c r="C706" s="243"/>
      <c r="D706" s="286" t="s">
        <v>467</v>
      </c>
      <c r="E706" s="287" t="s">
        <v>85</v>
      </c>
    </row>
    <row r="707" spans="1:5" ht="15">
      <c r="A707" s="143">
        <v>707</v>
      </c>
      <c r="B707" s="233" t="s">
        <v>462</v>
      </c>
      <c r="C707" s="246"/>
      <c r="D707" s="288" t="s">
        <v>463</v>
      </c>
      <c r="E707" s="289" t="s">
        <v>188</v>
      </c>
    </row>
    <row r="708" spans="1:5" ht="15">
      <c r="A708" s="143">
        <v>708</v>
      </c>
      <c r="B708" s="220" t="s">
        <v>811</v>
      </c>
      <c r="C708" s="257"/>
      <c r="D708" s="242" t="s">
        <v>122</v>
      </c>
      <c r="E708" s="264" t="s">
        <v>43</v>
      </c>
    </row>
    <row r="709" spans="1:5" ht="15">
      <c r="A709" s="143">
        <v>709</v>
      </c>
      <c r="B709" s="221" t="s">
        <v>822</v>
      </c>
      <c r="C709" s="258"/>
      <c r="D709" s="243" t="s">
        <v>162</v>
      </c>
      <c r="E709" s="265" t="s">
        <v>47</v>
      </c>
    </row>
    <row r="710" spans="1:5" ht="15">
      <c r="A710" s="143">
        <v>710</v>
      </c>
      <c r="B710" s="221" t="s">
        <v>842</v>
      </c>
      <c r="C710" s="258"/>
      <c r="D710" s="243" t="s">
        <v>843</v>
      </c>
      <c r="E710" s="265" t="s">
        <v>170</v>
      </c>
    </row>
    <row r="711" spans="1:5" ht="15">
      <c r="A711" s="143">
        <v>711</v>
      </c>
      <c r="B711" s="221" t="s">
        <v>848</v>
      </c>
      <c r="C711" s="258"/>
      <c r="D711" s="243" t="s">
        <v>44</v>
      </c>
      <c r="E711" s="265" t="s">
        <v>55</v>
      </c>
    </row>
    <row r="712" spans="1:5" ht="15">
      <c r="A712" s="143">
        <v>712</v>
      </c>
      <c r="B712" s="221" t="s">
        <v>852</v>
      </c>
      <c r="C712" s="258"/>
      <c r="D712" s="243" t="s">
        <v>44</v>
      </c>
      <c r="E712" s="265" t="s">
        <v>180</v>
      </c>
    </row>
    <row r="713" spans="1:5" ht="15">
      <c r="A713" s="143">
        <v>713</v>
      </c>
      <c r="B713" s="221" t="s">
        <v>860</v>
      </c>
      <c r="C713" s="258"/>
      <c r="D713" s="243" t="s">
        <v>213</v>
      </c>
      <c r="E713" s="265" t="s">
        <v>57</v>
      </c>
    </row>
    <row r="714" spans="1:5" ht="15">
      <c r="A714" s="143">
        <v>714</v>
      </c>
      <c r="B714" s="221" t="s">
        <v>864</v>
      </c>
      <c r="C714" s="258"/>
      <c r="D714" s="243" t="s">
        <v>44</v>
      </c>
      <c r="E714" s="265" t="s">
        <v>58</v>
      </c>
    </row>
    <row r="715" spans="1:5" ht="15">
      <c r="A715" s="143">
        <v>715</v>
      </c>
      <c r="B715" s="221" t="s">
        <v>869</v>
      </c>
      <c r="C715" s="258"/>
      <c r="D715" s="243" t="s">
        <v>870</v>
      </c>
      <c r="E715" s="265" t="s">
        <v>59</v>
      </c>
    </row>
    <row r="716" spans="1:5" ht="15">
      <c r="A716" s="143">
        <v>716</v>
      </c>
      <c r="B716" s="221" t="s">
        <v>875</v>
      </c>
      <c r="C716" s="252"/>
      <c r="D716" s="243" t="s">
        <v>876</v>
      </c>
      <c r="E716" s="265" t="s">
        <v>184</v>
      </c>
    </row>
    <row r="717" spans="1:5" ht="15">
      <c r="A717" s="143">
        <v>717</v>
      </c>
      <c r="B717" s="221" t="s">
        <v>880</v>
      </c>
      <c r="C717" s="252"/>
      <c r="D717" s="243" t="s">
        <v>881</v>
      </c>
      <c r="E717" s="265" t="s">
        <v>62</v>
      </c>
    </row>
    <row r="718" spans="1:5" ht="15">
      <c r="A718" s="143">
        <v>718</v>
      </c>
      <c r="B718" s="221" t="s">
        <v>884</v>
      </c>
      <c r="C718" s="252"/>
      <c r="D718" s="243" t="s">
        <v>212</v>
      </c>
      <c r="E718" s="265" t="s">
        <v>186</v>
      </c>
    </row>
    <row r="719" spans="1:5" ht="15">
      <c r="A719" s="143">
        <v>719</v>
      </c>
      <c r="B719" s="221" t="s">
        <v>931</v>
      </c>
      <c r="C719" s="252"/>
      <c r="D719" s="243" t="s">
        <v>92</v>
      </c>
      <c r="E719" s="265" t="s">
        <v>75</v>
      </c>
    </row>
    <row r="720" spans="1:5" ht="15">
      <c r="A720" s="143">
        <v>720</v>
      </c>
      <c r="B720" s="221" t="s">
        <v>941</v>
      </c>
      <c r="C720" s="252"/>
      <c r="D720" s="243" t="s">
        <v>44</v>
      </c>
      <c r="E720" s="265" t="s">
        <v>79</v>
      </c>
    </row>
    <row r="721" spans="1:5" ht="15">
      <c r="A721" s="143">
        <v>721</v>
      </c>
      <c r="B721" s="221" t="s">
        <v>948</v>
      </c>
      <c r="C721" s="252"/>
      <c r="D721" s="243" t="s">
        <v>217</v>
      </c>
      <c r="E721" s="265" t="s">
        <v>81</v>
      </c>
    </row>
    <row r="722" spans="1:5" ht="15">
      <c r="A722" s="143">
        <v>722</v>
      </c>
      <c r="B722" s="221" t="s">
        <v>790</v>
      </c>
      <c r="C722" s="252"/>
      <c r="D722" s="243" t="s">
        <v>212</v>
      </c>
      <c r="E722" s="265" t="s">
        <v>25</v>
      </c>
    </row>
    <row r="723" spans="1:5" ht="15">
      <c r="A723" s="143">
        <v>723</v>
      </c>
      <c r="B723" s="221" t="s">
        <v>806</v>
      </c>
      <c r="C723" s="243"/>
      <c r="D723" s="243" t="s">
        <v>40</v>
      </c>
      <c r="E723" s="265" t="s">
        <v>38</v>
      </c>
    </row>
    <row r="724" spans="1:5" ht="15">
      <c r="A724" s="143">
        <v>724</v>
      </c>
      <c r="B724" s="221" t="s">
        <v>845</v>
      </c>
      <c r="C724" s="243"/>
      <c r="D724" s="243" t="s">
        <v>322</v>
      </c>
      <c r="E724" s="265" t="s">
        <v>53</v>
      </c>
    </row>
    <row r="725" spans="1:5" ht="15">
      <c r="A725" s="143">
        <v>725</v>
      </c>
      <c r="B725" s="221" t="s">
        <v>854</v>
      </c>
      <c r="C725" s="243"/>
      <c r="D725" s="243" t="s">
        <v>855</v>
      </c>
      <c r="E725" s="265" t="s">
        <v>181</v>
      </c>
    </row>
    <row r="726" spans="1:5" ht="15">
      <c r="A726" s="143">
        <v>726</v>
      </c>
      <c r="B726" s="221" t="s">
        <v>862</v>
      </c>
      <c r="C726" s="243"/>
      <c r="D726" s="243" t="s">
        <v>44</v>
      </c>
      <c r="E726" s="265" t="s">
        <v>57</v>
      </c>
    </row>
    <row r="727" spans="1:5" ht="15">
      <c r="A727" s="143">
        <v>727</v>
      </c>
      <c r="B727" s="221" t="s">
        <v>867</v>
      </c>
      <c r="C727" s="243"/>
      <c r="D727" s="243" t="s">
        <v>44</v>
      </c>
      <c r="E727" s="265" t="s">
        <v>59</v>
      </c>
    </row>
    <row r="728" spans="1:5" ht="15">
      <c r="A728" s="143">
        <v>728</v>
      </c>
      <c r="B728" s="221" t="s">
        <v>897</v>
      </c>
      <c r="C728" s="243"/>
      <c r="D728" s="243" t="s">
        <v>163</v>
      </c>
      <c r="E728" s="265" t="s">
        <v>189</v>
      </c>
    </row>
    <row r="729" spans="1:5" ht="15">
      <c r="A729" s="143">
        <v>729</v>
      </c>
      <c r="B729" s="221" t="s">
        <v>901</v>
      </c>
      <c r="C729" s="243"/>
      <c r="D729" s="243" t="s">
        <v>40</v>
      </c>
      <c r="E729" s="265" t="s">
        <v>215</v>
      </c>
    </row>
    <row r="730" spans="1:5" ht="15">
      <c r="A730" s="143">
        <v>730</v>
      </c>
      <c r="B730" s="221" t="s">
        <v>908</v>
      </c>
      <c r="C730" s="245"/>
      <c r="D730" s="243" t="s">
        <v>909</v>
      </c>
      <c r="E730" s="265" t="s">
        <v>315</v>
      </c>
    </row>
    <row r="731" spans="1:5" ht="15">
      <c r="A731" s="143">
        <v>731</v>
      </c>
      <c r="B731" s="221" t="s">
        <v>917</v>
      </c>
      <c r="C731" s="243"/>
      <c r="D731" s="243" t="s">
        <v>44</v>
      </c>
      <c r="E731" s="265" t="s">
        <v>918</v>
      </c>
    </row>
    <row r="732" spans="1:5" ht="15">
      <c r="A732" s="143">
        <v>732</v>
      </c>
      <c r="B732" s="221" t="s">
        <v>924</v>
      </c>
      <c r="C732" s="243"/>
      <c r="D732" s="243" t="s">
        <v>87</v>
      </c>
      <c r="E732" s="265" t="s">
        <v>925</v>
      </c>
    </row>
    <row r="733" spans="1:5" ht="15">
      <c r="A733" s="143">
        <v>733</v>
      </c>
      <c r="B733" s="221" t="s">
        <v>929</v>
      </c>
      <c r="C733" s="243"/>
      <c r="D733" s="243" t="s">
        <v>930</v>
      </c>
      <c r="E733" s="265" t="s">
        <v>74</v>
      </c>
    </row>
    <row r="734" spans="1:5" ht="15">
      <c r="A734" s="143">
        <v>734</v>
      </c>
      <c r="B734" s="221" t="s">
        <v>939</v>
      </c>
      <c r="C734" s="243"/>
      <c r="D734" s="243" t="s">
        <v>940</v>
      </c>
      <c r="E734" s="265" t="s">
        <v>79</v>
      </c>
    </row>
    <row r="735" spans="1:5" ht="15">
      <c r="A735" s="143">
        <v>735</v>
      </c>
      <c r="B735" s="221" t="s">
        <v>942</v>
      </c>
      <c r="C735" s="243"/>
      <c r="D735" s="243" t="s">
        <v>943</v>
      </c>
      <c r="E735" s="265" t="s">
        <v>79</v>
      </c>
    </row>
    <row r="736" spans="1:5" ht="15">
      <c r="A736" s="143">
        <v>736</v>
      </c>
      <c r="B736" s="221" t="s">
        <v>953</v>
      </c>
      <c r="C736" s="243"/>
      <c r="D736" s="243" t="s">
        <v>954</v>
      </c>
      <c r="E736" s="265" t="s">
        <v>200</v>
      </c>
    </row>
    <row r="737" spans="1:5" ht="15">
      <c r="A737" s="143">
        <v>737</v>
      </c>
      <c r="B737" s="223" t="s">
        <v>2070</v>
      </c>
      <c r="C737" s="259"/>
      <c r="D737" s="268" t="s">
        <v>39</v>
      </c>
      <c r="E737" s="269" t="s">
        <v>76</v>
      </c>
    </row>
    <row r="738" spans="1:5" ht="15">
      <c r="A738" s="143">
        <v>738</v>
      </c>
      <c r="B738" s="220" t="s">
        <v>788</v>
      </c>
      <c r="C738" s="242"/>
      <c r="D738" s="242" t="s">
        <v>789</v>
      </c>
      <c r="E738" s="264" t="s">
        <v>25</v>
      </c>
    </row>
    <row r="739" spans="1:5" ht="15">
      <c r="A739" s="143">
        <v>739</v>
      </c>
      <c r="B739" s="221" t="s">
        <v>791</v>
      </c>
      <c r="C739" s="245"/>
      <c r="D739" s="243" t="s">
        <v>792</v>
      </c>
      <c r="E739" s="265" t="s">
        <v>25</v>
      </c>
    </row>
    <row r="740" spans="1:5" ht="15">
      <c r="A740" s="143">
        <v>740</v>
      </c>
      <c r="B740" s="221" t="s">
        <v>793</v>
      </c>
      <c r="C740" s="243"/>
      <c r="D740" s="243" t="s">
        <v>794</v>
      </c>
      <c r="E740" s="265" t="s">
        <v>25</v>
      </c>
    </row>
    <row r="741" spans="1:5" ht="15">
      <c r="A741" s="143">
        <v>741</v>
      </c>
      <c r="B741" s="221" t="s">
        <v>800</v>
      </c>
      <c r="C741" s="243"/>
      <c r="D741" s="243" t="s">
        <v>40</v>
      </c>
      <c r="E741" s="265" t="s">
        <v>425</v>
      </c>
    </row>
    <row r="742" spans="1:5" ht="15">
      <c r="A742" s="143">
        <v>742</v>
      </c>
      <c r="B742" s="221" t="s">
        <v>810</v>
      </c>
      <c r="C742" s="243"/>
      <c r="D742" s="243" t="s">
        <v>44</v>
      </c>
      <c r="E742" s="265" t="s">
        <v>42</v>
      </c>
    </row>
    <row r="743" spans="1:5" ht="15">
      <c r="A743" s="143">
        <v>743</v>
      </c>
      <c r="B743" s="221" t="s">
        <v>825</v>
      </c>
      <c r="C743" s="243"/>
      <c r="D743" s="243" t="s">
        <v>826</v>
      </c>
      <c r="E743" s="265" t="s">
        <v>48</v>
      </c>
    </row>
    <row r="744" spans="1:5" ht="15">
      <c r="A744" s="143">
        <v>744</v>
      </c>
      <c r="B744" s="221" t="s">
        <v>839</v>
      </c>
      <c r="C744" s="243"/>
      <c r="D744" s="243" t="s">
        <v>40</v>
      </c>
      <c r="E744" s="265" t="s">
        <v>50</v>
      </c>
    </row>
    <row r="745" spans="1:5" ht="15">
      <c r="A745" s="143">
        <v>745</v>
      </c>
      <c r="B745" s="221" t="s">
        <v>865</v>
      </c>
      <c r="C745" s="245"/>
      <c r="D745" s="243" t="s">
        <v>740</v>
      </c>
      <c r="E745" s="265" t="s">
        <v>59</v>
      </c>
    </row>
    <row r="746" spans="1:5" ht="15">
      <c r="A746" s="143">
        <v>746</v>
      </c>
      <c r="B746" s="221" t="s">
        <v>873</v>
      </c>
      <c r="C746" s="243"/>
      <c r="D746" s="243" t="s">
        <v>874</v>
      </c>
      <c r="E746" s="265" t="s">
        <v>59</v>
      </c>
    </row>
    <row r="747" spans="1:5" ht="15">
      <c r="A747" s="143">
        <v>747</v>
      </c>
      <c r="B747" s="221" t="s">
        <v>888</v>
      </c>
      <c r="C747" s="243"/>
      <c r="D747" s="243" t="s">
        <v>361</v>
      </c>
      <c r="E747" s="265" t="s">
        <v>63</v>
      </c>
    </row>
    <row r="748" spans="1:5" ht="15">
      <c r="A748" s="143">
        <v>748</v>
      </c>
      <c r="B748" s="221" t="s">
        <v>886</v>
      </c>
      <c r="C748" s="243"/>
      <c r="D748" s="243" t="s">
        <v>301</v>
      </c>
      <c r="E748" s="265" t="s">
        <v>186</v>
      </c>
    </row>
    <row r="749" spans="1:5" ht="15">
      <c r="A749" s="143">
        <v>749</v>
      </c>
      <c r="B749" s="221" t="s">
        <v>2071</v>
      </c>
      <c r="C749" s="243"/>
      <c r="D749" s="243" t="s">
        <v>36</v>
      </c>
      <c r="E749" s="265" t="s">
        <v>64</v>
      </c>
    </row>
    <row r="750" spans="1:5" ht="15">
      <c r="A750" s="143">
        <v>750</v>
      </c>
      <c r="B750" s="221" t="s">
        <v>903</v>
      </c>
      <c r="C750" s="243"/>
      <c r="D750" s="243" t="s">
        <v>904</v>
      </c>
      <c r="E750" s="265" t="s">
        <v>66</v>
      </c>
    </row>
    <row r="751" spans="1:5" ht="15">
      <c r="A751" s="143">
        <v>751</v>
      </c>
      <c r="B751" s="221" t="s">
        <v>911</v>
      </c>
      <c r="C751" s="243"/>
      <c r="D751" s="243" t="s">
        <v>31</v>
      </c>
      <c r="E751" s="265" t="s">
        <v>68</v>
      </c>
    </row>
    <row r="752" spans="1:5" ht="15">
      <c r="A752" s="143">
        <v>752</v>
      </c>
      <c r="B752" s="221" t="s">
        <v>913</v>
      </c>
      <c r="C752" s="243"/>
      <c r="D752" s="243" t="s">
        <v>44</v>
      </c>
      <c r="E752" s="265" t="s">
        <v>344</v>
      </c>
    </row>
    <row r="753" spans="1:5" ht="15">
      <c r="A753" s="143">
        <v>753</v>
      </c>
      <c r="B753" s="221" t="s">
        <v>935</v>
      </c>
      <c r="C753" s="243"/>
      <c r="D753" s="243" t="s">
        <v>324</v>
      </c>
      <c r="E753" s="265" t="s">
        <v>78</v>
      </c>
    </row>
    <row r="754" spans="1:5" ht="15">
      <c r="A754" s="143">
        <v>754</v>
      </c>
      <c r="B754" s="221" t="s">
        <v>938</v>
      </c>
      <c r="C754" s="243"/>
      <c r="D754" s="243" t="s">
        <v>175</v>
      </c>
      <c r="E754" s="265" t="s">
        <v>79</v>
      </c>
    </row>
    <row r="755" spans="1:5" ht="15">
      <c r="A755" s="143">
        <v>755</v>
      </c>
      <c r="B755" s="221" t="s">
        <v>801</v>
      </c>
      <c r="C755" s="243"/>
      <c r="D755" s="243" t="s">
        <v>44</v>
      </c>
      <c r="E755" s="265" t="s">
        <v>159</v>
      </c>
    </row>
    <row r="756" spans="1:5" ht="15">
      <c r="A756" s="143">
        <v>756</v>
      </c>
      <c r="B756" s="221" t="s">
        <v>808</v>
      </c>
      <c r="C756" s="243"/>
      <c r="D756" s="243" t="s">
        <v>809</v>
      </c>
      <c r="E756" s="265" t="s">
        <v>42</v>
      </c>
    </row>
    <row r="757" spans="1:5" ht="15">
      <c r="A757" s="143">
        <v>757</v>
      </c>
      <c r="B757" s="221" t="s">
        <v>814</v>
      </c>
      <c r="C757" s="243"/>
      <c r="D757" s="243" t="s">
        <v>44</v>
      </c>
      <c r="E757" s="265" t="s">
        <v>45</v>
      </c>
    </row>
    <row r="758" spans="1:5" ht="15">
      <c r="A758" s="143">
        <v>758</v>
      </c>
      <c r="B758" s="221" t="s">
        <v>818</v>
      </c>
      <c r="C758" s="243"/>
      <c r="D758" s="243" t="s">
        <v>819</v>
      </c>
      <c r="E758" s="265" t="s">
        <v>45</v>
      </c>
    </row>
    <row r="759" spans="1:5" ht="15">
      <c r="A759" s="143">
        <v>759</v>
      </c>
      <c r="B759" s="221" t="s">
        <v>828</v>
      </c>
      <c r="C759" s="256" t="s">
        <v>104</v>
      </c>
      <c r="D759" s="256" t="s">
        <v>348</v>
      </c>
      <c r="E759" s="290" t="s">
        <v>97</v>
      </c>
    </row>
    <row r="760" spans="1:5" ht="15">
      <c r="A760" s="143">
        <v>760</v>
      </c>
      <c r="B760" s="221" t="s">
        <v>829</v>
      </c>
      <c r="C760" s="244" t="s">
        <v>2310</v>
      </c>
      <c r="D760" s="243" t="s">
        <v>36</v>
      </c>
      <c r="E760" s="265" t="s">
        <v>167</v>
      </c>
    </row>
    <row r="761" spans="1:5" ht="15">
      <c r="A761" s="143">
        <v>761</v>
      </c>
      <c r="B761" s="221" t="s">
        <v>836</v>
      </c>
      <c r="C761" s="243"/>
      <c r="D761" s="243" t="s">
        <v>837</v>
      </c>
      <c r="E761" s="265" t="s">
        <v>50</v>
      </c>
    </row>
    <row r="762" spans="1:5" ht="15">
      <c r="A762" s="143">
        <v>762</v>
      </c>
      <c r="B762" s="221" t="s">
        <v>857</v>
      </c>
      <c r="C762" s="243"/>
      <c r="D762" s="243" t="s">
        <v>858</v>
      </c>
      <c r="E762" s="265" t="s">
        <v>57</v>
      </c>
    </row>
    <row r="763" spans="1:5" ht="15">
      <c r="A763" s="143">
        <v>763</v>
      </c>
      <c r="B763" s="221" t="s">
        <v>871</v>
      </c>
      <c r="C763" s="243"/>
      <c r="D763" s="243" t="s">
        <v>40</v>
      </c>
      <c r="E763" s="265" t="s">
        <v>59</v>
      </c>
    </row>
    <row r="764" spans="1:5" ht="15">
      <c r="A764" s="143">
        <v>764</v>
      </c>
      <c r="B764" s="221" t="s">
        <v>877</v>
      </c>
      <c r="C764" s="243"/>
      <c r="D764" s="243" t="s">
        <v>52</v>
      </c>
      <c r="E764" s="265" t="s">
        <v>878</v>
      </c>
    </row>
    <row r="765" spans="1:5" ht="15">
      <c r="A765" s="143">
        <v>765</v>
      </c>
      <c r="B765" s="221" t="s">
        <v>882</v>
      </c>
      <c r="C765" s="243"/>
      <c r="D765" s="243" t="s">
        <v>883</v>
      </c>
      <c r="E765" s="265" t="s">
        <v>62</v>
      </c>
    </row>
    <row r="766" spans="1:5" ht="15">
      <c r="A766" s="143">
        <v>766</v>
      </c>
      <c r="B766" s="221" t="s">
        <v>889</v>
      </c>
      <c r="C766" s="243"/>
      <c r="D766" s="243" t="s">
        <v>890</v>
      </c>
      <c r="E766" s="265" t="s">
        <v>187</v>
      </c>
    </row>
    <row r="767" spans="1:5" ht="15">
      <c r="A767" s="143">
        <v>767</v>
      </c>
      <c r="B767" s="221" t="s">
        <v>914</v>
      </c>
      <c r="C767" s="243"/>
      <c r="D767" s="243" t="s">
        <v>915</v>
      </c>
      <c r="E767" s="265" t="s">
        <v>191</v>
      </c>
    </row>
    <row r="768" spans="1:5" ht="15">
      <c r="A768" s="143">
        <v>768</v>
      </c>
      <c r="B768" s="221" t="s">
        <v>944</v>
      </c>
      <c r="C768" s="243"/>
      <c r="D768" s="243" t="s">
        <v>217</v>
      </c>
      <c r="E768" s="265" t="s">
        <v>80</v>
      </c>
    </row>
    <row r="769" spans="1:5" ht="15">
      <c r="A769" s="143">
        <v>769</v>
      </c>
      <c r="B769" s="222" t="s">
        <v>958</v>
      </c>
      <c r="C769" s="246"/>
      <c r="D769" s="246" t="s">
        <v>956</v>
      </c>
      <c r="E769" s="276" t="s">
        <v>200</v>
      </c>
    </row>
    <row r="770" spans="1:5" ht="15">
      <c r="A770" s="143">
        <v>770</v>
      </c>
      <c r="B770" s="220" t="s">
        <v>786</v>
      </c>
      <c r="C770" s="242"/>
      <c r="D770" s="242" t="s">
        <v>172</v>
      </c>
      <c r="E770" s="264" t="s">
        <v>22</v>
      </c>
    </row>
    <row r="771" spans="1:5" ht="15">
      <c r="A771" s="143">
        <v>771</v>
      </c>
      <c r="B771" s="221" t="s">
        <v>798</v>
      </c>
      <c r="C771" s="243"/>
      <c r="D771" s="243" t="s">
        <v>40</v>
      </c>
      <c r="E771" s="265" t="s">
        <v>33</v>
      </c>
    </row>
    <row r="772" spans="1:5" ht="15">
      <c r="A772" s="143">
        <v>772</v>
      </c>
      <c r="B772" s="221" t="s">
        <v>2072</v>
      </c>
      <c r="C772" s="256" t="s">
        <v>104</v>
      </c>
      <c r="D772" s="243" t="s">
        <v>44</v>
      </c>
      <c r="E772" s="265" t="s">
        <v>38</v>
      </c>
    </row>
    <row r="773" spans="1:5" ht="15">
      <c r="A773" s="143">
        <v>773</v>
      </c>
      <c r="B773" s="221" t="s">
        <v>812</v>
      </c>
      <c r="C773" s="243"/>
      <c r="D773" s="243" t="s">
        <v>813</v>
      </c>
      <c r="E773" s="265" t="s">
        <v>45</v>
      </c>
    </row>
    <row r="774" spans="1:5" ht="15">
      <c r="A774" s="143">
        <v>774</v>
      </c>
      <c r="B774" s="221" t="s">
        <v>816</v>
      </c>
      <c r="C774" s="243"/>
      <c r="D774" s="243" t="s">
        <v>39</v>
      </c>
      <c r="E774" s="265" t="s">
        <v>45</v>
      </c>
    </row>
    <row r="775" spans="1:5" ht="15">
      <c r="A775" s="143">
        <v>775</v>
      </c>
      <c r="B775" s="221" t="s">
        <v>835</v>
      </c>
      <c r="C775" s="243"/>
      <c r="D775" s="243" t="s">
        <v>92</v>
      </c>
      <c r="E775" s="265" t="s">
        <v>50</v>
      </c>
    </row>
    <row r="776" spans="1:5" ht="15">
      <c r="A776" s="143">
        <v>776</v>
      </c>
      <c r="B776" s="221" t="s">
        <v>833</v>
      </c>
      <c r="C776" s="243"/>
      <c r="D776" s="243" t="s">
        <v>217</v>
      </c>
      <c r="E776" s="265" t="s">
        <v>49</v>
      </c>
    </row>
    <row r="777" spans="1:5" ht="15">
      <c r="A777" s="143">
        <v>777</v>
      </c>
      <c r="B777" s="224" t="s">
        <v>2073</v>
      </c>
      <c r="C777" s="256" t="s">
        <v>104</v>
      </c>
      <c r="D777" s="248" t="s">
        <v>2074</v>
      </c>
      <c r="E777" s="270" t="s">
        <v>2075</v>
      </c>
    </row>
    <row r="778" spans="1:5" ht="15">
      <c r="A778" s="143">
        <v>778</v>
      </c>
      <c r="B778" s="221" t="s">
        <v>891</v>
      </c>
      <c r="C778" s="243"/>
      <c r="D778" s="243" t="s">
        <v>892</v>
      </c>
      <c r="E778" s="265" t="s">
        <v>23</v>
      </c>
    </row>
    <row r="779" spans="1:5" ht="15">
      <c r="A779" s="143">
        <v>779</v>
      </c>
      <c r="B779" s="221" t="s">
        <v>894</v>
      </c>
      <c r="C779" s="243"/>
      <c r="D779" s="243" t="s">
        <v>895</v>
      </c>
      <c r="E779" s="265" t="s">
        <v>107</v>
      </c>
    </row>
    <row r="780" spans="1:5" ht="15">
      <c r="A780" s="143">
        <v>780</v>
      </c>
      <c r="B780" s="221" t="s">
        <v>898</v>
      </c>
      <c r="C780" s="243"/>
      <c r="D780" s="243" t="s">
        <v>899</v>
      </c>
      <c r="E780" s="265" t="s">
        <v>190</v>
      </c>
    </row>
    <row r="781" spans="1:5" ht="15">
      <c r="A781" s="143">
        <v>781</v>
      </c>
      <c r="B781" s="221" t="s">
        <v>921</v>
      </c>
      <c r="C781" s="243"/>
      <c r="D781" s="243" t="s">
        <v>922</v>
      </c>
      <c r="E781" s="265" t="s">
        <v>218</v>
      </c>
    </row>
    <row r="782" spans="1:5" ht="15">
      <c r="A782" s="143">
        <v>782</v>
      </c>
      <c r="B782" s="221" t="s">
        <v>926</v>
      </c>
      <c r="C782" s="243"/>
      <c r="D782" s="243" t="s">
        <v>93</v>
      </c>
      <c r="E782" s="265" t="s">
        <v>73</v>
      </c>
    </row>
    <row r="783" spans="1:5" ht="15">
      <c r="A783" s="143">
        <v>783</v>
      </c>
      <c r="B783" s="221" t="s">
        <v>932</v>
      </c>
      <c r="C783" s="243"/>
      <c r="D783" s="243" t="s">
        <v>933</v>
      </c>
      <c r="E783" s="265" t="s">
        <v>76</v>
      </c>
    </row>
    <row r="784" spans="1:5" ht="15">
      <c r="A784" s="143">
        <v>784</v>
      </c>
      <c r="B784" s="221" t="s">
        <v>945</v>
      </c>
      <c r="C784" s="243"/>
      <c r="D784" s="243" t="s">
        <v>946</v>
      </c>
      <c r="E784" s="265" t="s">
        <v>80</v>
      </c>
    </row>
    <row r="785" spans="1:5" ht="15">
      <c r="A785" s="143">
        <v>785</v>
      </c>
      <c r="B785" s="221" t="s">
        <v>950</v>
      </c>
      <c r="C785" s="243"/>
      <c r="D785" s="243" t="s">
        <v>951</v>
      </c>
      <c r="E785" s="265" t="s">
        <v>200</v>
      </c>
    </row>
    <row r="786" spans="1:5" ht="15">
      <c r="A786" s="143">
        <v>786</v>
      </c>
      <c r="B786" s="221" t="s">
        <v>955</v>
      </c>
      <c r="C786" s="243"/>
      <c r="D786" s="243" t="s">
        <v>956</v>
      </c>
      <c r="E786" s="265" t="s">
        <v>200</v>
      </c>
    </row>
    <row r="787" spans="1:5" ht="15">
      <c r="A787" s="143">
        <v>787</v>
      </c>
      <c r="B787" s="234" t="s">
        <v>497</v>
      </c>
      <c r="C787" s="243"/>
      <c r="D787" s="275" t="s">
        <v>88</v>
      </c>
      <c r="E787" s="274" t="s">
        <v>66</v>
      </c>
    </row>
    <row r="788" spans="1:5" ht="15">
      <c r="A788" s="143">
        <v>788</v>
      </c>
      <c r="B788" s="221" t="s">
        <v>783</v>
      </c>
      <c r="C788" s="243"/>
      <c r="D788" s="243" t="s">
        <v>354</v>
      </c>
      <c r="E788" s="265" t="s">
        <v>784</v>
      </c>
    </row>
    <row r="789" spans="1:5" ht="15">
      <c r="A789" s="143">
        <v>789</v>
      </c>
      <c r="B789" s="221" t="s">
        <v>796</v>
      </c>
      <c r="C789" s="243"/>
      <c r="D789" s="243" t="s">
        <v>51</v>
      </c>
      <c r="E789" s="265" t="s">
        <v>797</v>
      </c>
    </row>
    <row r="790" spans="1:5" ht="15">
      <c r="A790" s="143">
        <v>790</v>
      </c>
      <c r="B790" s="221" t="s">
        <v>803</v>
      </c>
      <c r="C790" s="243"/>
      <c r="D790" s="243" t="s">
        <v>804</v>
      </c>
      <c r="E790" s="265" t="s">
        <v>38</v>
      </c>
    </row>
    <row r="791" spans="1:5" ht="15">
      <c r="A791" s="143">
        <v>791</v>
      </c>
      <c r="B791" s="221" t="s">
        <v>821</v>
      </c>
      <c r="C791" s="243"/>
      <c r="D791" s="243" t="s">
        <v>195</v>
      </c>
      <c r="E791" s="265" t="s">
        <v>204</v>
      </c>
    </row>
    <row r="792" spans="1:5" ht="15">
      <c r="A792" s="143">
        <v>792</v>
      </c>
      <c r="B792" s="221" t="s">
        <v>823</v>
      </c>
      <c r="C792" s="243"/>
      <c r="D792" s="243" t="s">
        <v>40</v>
      </c>
      <c r="E792" s="265" t="s">
        <v>48</v>
      </c>
    </row>
    <row r="793" spans="1:5" ht="15">
      <c r="A793" s="143">
        <v>793</v>
      </c>
      <c r="B793" s="221" t="s">
        <v>831</v>
      </c>
      <c r="C793" s="245"/>
      <c r="D793" s="243" t="s">
        <v>44</v>
      </c>
      <c r="E793" s="265" t="s">
        <v>49</v>
      </c>
    </row>
    <row r="794" spans="1:5" ht="15">
      <c r="A794" s="143">
        <v>794</v>
      </c>
      <c r="B794" s="221" t="s">
        <v>840</v>
      </c>
      <c r="C794" s="243"/>
      <c r="D794" s="243" t="s">
        <v>347</v>
      </c>
      <c r="E794" s="265" t="s">
        <v>841</v>
      </c>
    </row>
    <row r="795" spans="1:5" ht="15">
      <c r="A795" s="143">
        <v>795</v>
      </c>
      <c r="B795" s="221" t="s">
        <v>844</v>
      </c>
      <c r="C795" s="243"/>
      <c r="D795" s="243" t="s">
        <v>36</v>
      </c>
      <c r="E795" s="265" t="s">
        <v>53</v>
      </c>
    </row>
    <row r="796" spans="1:5" ht="15">
      <c r="A796" s="143">
        <v>796</v>
      </c>
      <c r="B796" s="221" t="s">
        <v>846</v>
      </c>
      <c r="C796" s="243"/>
      <c r="D796" s="243" t="s">
        <v>93</v>
      </c>
      <c r="E796" s="265" t="s">
        <v>55</v>
      </c>
    </row>
    <row r="797" spans="1:5" ht="15">
      <c r="A797" s="143">
        <v>797</v>
      </c>
      <c r="B797" s="221" t="s">
        <v>850</v>
      </c>
      <c r="C797" s="243"/>
      <c r="D797" s="243" t="s">
        <v>36</v>
      </c>
      <c r="E797" s="265" t="s">
        <v>180</v>
      </c>
    </row>
    <row r="798" spans="1:5" ht="15">
      <c r="A798" s="143">
        <v>798</v>
      </c>
      <c r="B798" s="221" t="s">
        <v>893</v>
      </c>
      <c r="C798" s="243"/>
      <c r="D798" s="243" t="s">
        <v>36</v>
      </c>
      <c r="E798" s="265" t="s">
        <v>188</v>
      </c>
    </row>
    <row r="799" spans="1:5" ht="15">
      <c r="A799" s="143">
        <v>799</v>
      </c>
      <c r="B799" s="221" t="s">
        <v>906</v>
      </c>
      <c r="C799" s="243"/>
      <c r="D799" s="243" t="s">
        <v>907</v>
      </c>
      <c r="E799" s="265" t="s">
        <v>66</v>
      </c>
    </row>
    <row r="800" spans="1:5" ht="15">
      <c r="A800" s="143">
        <v>800</v>
      </c>
      <c r="B800" s="221" t="s">
        <v>919</v>
      </c>
      <c r="C800" s="243"/>
      <c r="D800" s="243" t="s">
        <v>128</v>
      </c>
      <c r="E800" s="265" t="s">
        <v>71</v>
      </c>
    </row>
    <row r="801" spans="1:5" ht="15">
      <c r="A801" s="143">
        <v>801</v>
      </c>
      <c r="B801" s="221" t="s">
        <v>928</v>
      </c>
      <c r="C801" s="243"/>
      <c r="D801" s="243" t="s">
        <v>44</v>
      </c>
      <c r="E801" s="265" t="s">
        <v>73</v>
      </c>
    </row>
    <row r="802" spans="1:5" ht="15">
      <c r="A802" s="143">
        <v>802</v>
      </c>
      <c r="B802" s="221" t="s">
        <v>936</v>
      </c>
      <c r="C802" s="243"/>
      <c r="D802" s="243" t="s">
        <v>87</v>
      </c>
      <c r="E802" s="265" t="s">
        <v>79</v>
      </c>
    </row>
    <row r="803" spans="1:5" ht="15">
      <c r="A803" s="143">
        <v>803</v>
      </c>
      <c r="B803" s="235" t="s">
        <v>494</v>
      </c>
      <c r="C803" s="246"/>
      <c r="D803" s="266" t="s">
        <v>495</v>
      </c>
      <c r="E803" s="267" t="s">
        <v>45</v>
      </c>
    </row>
    <row r="804" spans="1:5" ht="15">
      <c r="A804" s="143">
        <v>804</v>
      </c>
      <c r="B804" s="220" t="s">
        <v>757</v>
      </c>
      <c r="C804" s="242"/>
      <c r="D804" s="242" t="s">
        <v>758</v>
      </c>
      <c r="E804" s="264" t="s">
        <v>25</v>
      </c>
    </row>
    <row r="805" spans="1:5" ht="15">
      <c r="A805" s="143">
        <v>805</v>
      </c>
      <c r="B805" s="221" t="s">
        <v>760</v>
      </c>
      <c r="C805" s="243"/>
      <c r="D805" s="243" t="s">
        <v>761</v>
      </c>
      <c r="E805" s="265" t="s">
        <v>28</v>
      </c>
    </row>
    <row r="806" spans="1:5" ht="15">
      <c r="A806" s="143">
        <v>806</v>
      </c>
      <c r="B806" s="221" t="s">
        <v>2076</v>
      </c>
      <c r="C806" s="244" t="s">
        <v>2310</v>
      </c>
      <c r="D806" s="243" t="s">
        <v>39</v>
      </c>
      <c r="E806" s="265" t="s">
        <v>167</v>
      </c>
    </row>
    <row r="807" spans="1:5" ht="15">
      <c r="A807" s="143">
        <v>807</v>
      </c>
      <c r="B807" s="221" t="s">
        <v>767</v>
      </c>
      <c r="C807" s="243"/>
      <c r="D807" s="243" t="s">
        <v>768</v>
      </c>
      <c r="E807" s="265" t="s">
        <v>233</v>
      </c>
    </row>
    <row r="808" spans="1:5" ht="15">
      <c r="A808" s="143">
        <v>808</v>
      </c>
      <c r="B808" s="221" t="s">
        <v>769</v>
      </c>
      <c r="C808" s="243"/>
      <c r="D808" s="243" t="s">
        <v>44</v>
      </c>
      <c r="E808" s="265" t="s">
        <v>171</v>
      </c>
    </row>
    <row r="809" spans="1:5" ht="15">
      <c r="A809" s="143">
        <v>809</v>
      </c>
      <c r="B809" s="221" t="s">
        <v>771</v>
      </c>
      <c r="C809" s="260"/>
      <c r="D809" s="243" t="s">
        <v>2077</v>
      </c>
      <c r="E809" s="265" t="s">
        <v>54</v>
      </c>
    </row>
    <row r="810" spans="1:5" ht="15">
      <c r="A810" s="143">
        <v>810</v>
      </c>
      <c r="B810" s="221" t="s">
        <v>780</v>
      </c>
      <c r="C810" s="243" t="s">
        <v>104</v>
      </c>
      <c r="D810" s="243" t="s">
        <v>88</v>
      </c>
      <c r="E810" s="265" t="s">
        <v>341</v>
      </c>
    </row>
    <row r="811" spans="1:5" ht="15">
      <c r="A811" s="143">
        <v>811</v>
      </c>
      <c r="B811" s="230" t="s">
        <v>762</v>
      </c>
      <c r="C811" s="243"/>
      <c r="D811" s="281" t="s">
        <v>763</v>
      </c>
      <c r="E811" s="282" t="s">
        <v>43</v>
      </c>
    </row>
    <row r="812" spans="1:5" ht="15">
      <c r="A812" s="143">
        <v>812</v>
      </c>
      <c r="B812" s="230" t="s">
        <v>764</v>
      </c>
      <c r="C812" s="243"/>
      <c r="D812" s="281" t="s">
        <v>1758</v>
      </c>
      <c r="E812" s="282" t="s">
        <v>167</v>
      </c>
    </row>
    <row r="813" spans="1:5" ht="15">
      <c r="A813" s="143">
        <v>813</v>
      </c>
      <c r="B813" s="230" t="s">
        <v>772</v>
      </c>
      <c r="C813" s="243"/>
      <c r="D813" s="281" t="s">
        <v>26</v>
      </c>
      <c r="E813" s="282" t="s">
        <v>59</v>
      </c>
    </row>
    <row r="814" spans="1:5" ht="15">
      <c r="A814" s="143">
        <v>814</v>
      </c>
      <c r="B814" s="230" t="s">
        <v>774</v>
      </c>
      <c r="C814" s="243"/>
      <c r="D814" s="281" t="s">
        <v>775</v>
      </c>
      <c r="E814" s="282" t="s">
        <v>107</v>
      </c>
    </row>
    <row r="815" spans="1:5" ht="15">
      <c r="A815" s="143">
        <v>815</v>
      </c>
      <c r="B815" s="230" t="s">
        <v>777</v>
      </c>
      <c r="C815" s="243"/>
      <c r="D815" s="281" t="s">
        <v>122</v>
      </c>
      <c r="E815" s="282" t="s">
        <v>778</v>
      </c>
    </row>
    <row r="816" spans="1:5" ht="15">
      <c r="A816" s="143">
        <v>816</v>
      </c>
      <c r="B816" s="236">
        <v>1270410003</v>
      </c>
      <c r="C816" s="246"/>
      <c r="D816" s="291" t="s">
        <v>2078</v>
      </c>
      <c r="E816" s="292" t="s">
        <v>63</v>
      </c>
    </row>
    <row r="817" spans="1:5" ht="15">
      <c r="A817" s="143">
        <v>817</v>
      </c>
      <c r="B817" s="220" t="s">
        <v>2079</v>
      </c>
      <c r="C817" s="242"/>
      <c r="D817" s="242" t="s">
        <v>2080</v>
      </c>
      <c r="E817" s="273" t="s">
        <v>25</v>
      </c>
    </row>
    <row r="818" spans="1:5" ht="15">
      <c r="A818" s="143">
        <v>818</v>
      </c>
      <c r="B818" s="221" t="s">
        <v>2081</v>
      </c>
      <c r="C818" s="244" t="s">
        <v>2310</v>
      </c>
      <c r="D818" s="243" t="s">
        <v>2082</v>
      </c>
      <c r="E818" s="274" t="s">
        <v>25</v>
      </c>
    </row>
    <row r="819" spans="1:5" ht="15">
      <c r="A819" s="143">
        <v>819</v>
      </c>
      <c r="B819" s="221" t="s">
        <v>2083</v>
      </c>
      <c r="C819" s="243"/>
      <c r="D819" s="243" t="s">
        <v>2084</v>
      </c>
      <c r="E819" s="274" t="s">
        <v>249</v>
      </c>
    </row>
    <row r="820" spans="1:5" ht="15">
      <c r="A820" s="143">
        <v>820</v>
      </c>
      <c r="B820" s="221" t="s">
        <v>2085</v>
      </c>
      <c r="C820" s="256" t="s">
        <v>104</v>
      </c>
      <c r="D820" s="256" t="s">
        <v>1185</v>
      </c>
      <c r="E820" s="290" t="s">
        <v>35</v>
      </c>
    </row>
    <row r="821" spans="1:5" ht="15">
      <c r="A821" s="143">
        <v>821</v>
      </c>
      <c r="B821" s="221" t="s">
        <v>2086</v>
      </c>
      <c r="C821" s="243"/>
      <c r="D821" s="243" t="s">
        <v>366</v>
      </c>
      <c r="E821" s="274" t="s">
        <v>2087</v>
      </c>
    </row>
    <row r="822" spans="1:5" ht="15">
      <c r="A822" s="143">
        <v>822</v>
      </c>
      <c r="B822" s="221" t="s">
        <v>2088</v>
      </c>
      <c r="C822" s="243"/>
      <c r="D822" s="243" t="s">
        <v>2089</v>
      </c>
      <c r="E822" s="274" t="s">
        <v>160</v>
      </c>
    </row>
    <row r="823" spans="1:5" ht="15">
      <c r="A823" s="143">
        <v>823</v>
      </c>
      <c r="B823" s="221" t="s">
        <v>2090</v>
      </c>
      <c r="C823" s="243"/>
      <c r="D823" s="243" t="s">
        <v>27</v>
      </c>
      <c r="E823" s="274" t="s">
        <v>41</v>
      </c>
    </row>
    <row r="824" spans="1:5" ht="15">
      <c r="A824" s="143">
        <v>824</v>
      </c>
      <c r="B824" s="221" t="s">
        <v>2091</v>
      </c>
      <c r="C824" s="243"/>
      <c r="D824" s="243" t="s">
        <v>324</v>
      </c>
      <c r="E824" s="274" t="s">
        <v>204</v>
      </c>
    </row>
    <row r="825" spans="1:5" ht="15">
      <c r="A825" s="143">
        <v>825</v>
      </c>
      <c r="B825" s="221" t="s">
        <v>2092</v>
      </c>
      <c r="C825" s="243"/>
      <c r="D825" s="243" t="s">
        <v>212</v>
      </c>
      <c r="E825" s="274" t="s">
        <v>47</v>
      </c>
    </row>
    <row r="826" spans="1:5" ht="15">
      <c r="A826" s="143">
        <v>826</v>
      </c>
      <c r="B826" s="221" t="s">
        <v>2093</v>
      </c>
      <c r="C826" s="243"/>
      <c r="D826" s="243" t="s">
        <v>169</v>
      </c>
      <c r="E826" s="274" t="s">
        <v>2094</v>
      </c>
    </row>
    <row r="827" spans="1:5" ht="15">
      <c r="A827" s="143">
        <v>827</v>
      </c>
      <c r="B827" s="221" t="s">
        <v>2095</v>
      </c>
      <c r="C827" s="243"/>
      <c r="D827" s="243" t="s">
        <v>2096</v>
      </c>
      <c r="E827" s="274" t="s">
        <v>50</v>
      </c>
    </row>
    <row r="828" spans="1:5" ht="15">
      <c r="A828" s="143">
        <v>828</v>
      </c>
      <c r="B828" s="221" t="s">
        <v>2097</v>
      </c>
      <c r="C828" s="243"/>
      <c r="D828" s="243" t="s">
        <v>39</v>
      </c>
      <c r="E828" s="274" t="s">
        <v>50</v>
      </c>
    </row>
    <row r="829" spans="1:5" ht="15">
      <c r="A829" s="143">
        <v>829</v>
      </c>
      <c r="B829" s="221" t="s">
        <v>2098</v>
      </c>
      <c r="C829" s="243"/>
      <c r="D829" s="243" t="s">
        <v>221</v>
      </c>
      <c r="E829" s="274" t="s">
        <v>573</v>
      </c>
    </row>
    <row r="830" spans="1:5" ht="15">
      <c r="A830" s="143">
        <v>830</v>
      </c>
      <c r="B830" s="221" t="s">
        <v>2099</v>
      </c>
      <c r="C830" s="243"/>
      <c r="D830" s="243" t="s">
        <v>65</v>
      </c>
      <c r="E830" s="274" t="s">
        <v>1282</v>
      </c>
    </row>
    <row r="831" spans="1:5" ht="15">
      <c r="A831" s="143">
        <v>831</v>
      </c>
      <c r="B831" s="221" t="s">
        <v>2100</v>
      </c>
      <c r="C831" s="243"/>
      <c r="D831" s="243" t="s">
        <v>2101</v>
      </c>
      <c r="E831" s="274" t="s">
        <v>2102</v>
      </c>
    </row>
    <row r="832" spans="1:5" ht="15">
      <c r="A832" s="143">
        <v>832</v>
      </c>
      <c r="B832" s="221" t="s">
        <v>2103</v>
      </c>
      <c r="C832" s="243"/>
      <c r="D832" s="243" t="s">
        <v>2032</v>
      </c>
      <c r="E832" s="274" t="s">
        <v>209</v>
      </c>
    </row>
    <row r="833" spans="1:5" ht="15">
      <c r="A833" s="143">
        <v>833</v>
      </c>
      <c r="B833" s="221" t="s">
        <v>2104</v>
      </c>
      <c r="C833" s="243"/>
      <c r="D833" s="243" t="s">
        <v>2105</v>
      </c>
      <c r="E833" s="274" t="s">
        <v>1114</v>
      </c>
    </row>
    <row r="834" spans="1:5" ht="15">
      <c r="A834" s="143">
        <v>834</v>
      </c>
      <c r="B834" s="221" t="s">
        <v>2106</v>
      </c>
      <c r="C834" s="243"/>
      <c r="D834" s="243" t="s">
        <v>2107</v>
      </c>
      <c r="E834" s="274" t="s">
        <v>1733</v>
      </c>
    </row>
    <row r="835" spans="1:5" ht="15">
      <c r="A835" s="143">
        <v>835</v>
      </c>
      <c r="B835" s="221" t="s">
        <v>2108</v>
      </c>
      <c r="C835" s="243"/>
      <c r="D835" s="243" t="s">
        <v>44</v>
      </c>
      <c r="E835" s="274" t="s">
        <v>180</v>
      </c>
    </row>
    <row r="836" spans="1:5" ht="15">
      <c r="A836" s="143">
        <v>836</v>
      </c>
      <c r="B836" s="221" t="s">
        <v>2109</v>
      </c>
      <c r="C836" s="243"/>
      <c r="D836" s="243" t="s">
        <v>40</v>
      </c>
      <c r="E836" s="274" t="s">
        <v>57</v>
      </c>
    </row>
    <row r="837" spans="1:5" ht="15">
      <c r="A837" s="143">
        <v>837</v>
      </c>
      <c r="B837" s="221" t="s">
        <v>2110</v>
      </c>
      <c r="C837" s="243"/>
      <c r="D837" s="243" t="s">
        <v>2111</v>
      </c>
      <c r="E837" s="274" t="s">
        <v>2112</v>
      </c>
    </row>
    <row r="838" spans="1:5" ht="15">
      <c r="A838" s="143">
        <v>838</v>
      </c>
      <c r="B838" s="221" t="s">
        <v>2113</v>
      </c>
      <c r="C838" s="243"/>
      <c r="D838" s="243" t="s">
        <v>40</v>
      </c>
      <c r="E838" s="274" t="s">
        <v>59</v>
      </c>
    </row>
    <row r="839" spans="1:5" ht="15">
      <c r="A839" s="143">
        <v>839</v>
      </c>
      <c r="B839" s="221" t="s">
        <v>2114</v>
      </c>
      <c r="C839" s="243"/>
      <c r="D839" s="243" t="s">
        <v>26</v>
      </c>
      <c r="E839" s="274" t="s">
        <v>62</v>
      </c>
    </row>
    <row r="840" spans="1:5" ht="15">
      <c r="A840" s="143">
        <v>840</v>
      </c>
      <c r="B840" s="221" t="s">
        <v>2115</v>
      </c>
      <c r="C840" s="245"/>
      <c r="D840" s="243" t="s">
        <v>2116</v>
      </c>
      <c r="E840" s="274" t="s">
        <v>62</v>
      </c>
    </row>
    <row r="841" spans="1:5" ht="15">
      <c r="A841" s="143">
        <v>841</v>
      </c>
      <c r="B841" s="221" t="s">
        <v>2117</v>
      </c>
      <c r="C841" s="243"/>
      <c r="D841" s="243" t="s">
        <v>2118</v>
      </c>
      <c r="E841" s="274" t="s">
        <v>63</v>
      </c>
    </row>
    <row r="842" spans="1:5" ht="15">
      <c r="A842" s="143">
        <v>842</v>
      </c>
      <c r="B842" s="221" t="s">
        <v>2119</v>
      </c>
      <c r="C842" s="243"/>
      <c r="D842" s="243" t="s">
        <v>1933</v>
      </c>
      <c r="E842" s="274" t="s">
        <v>64</v>
      </c>
    </row>
    <row r="843" spans="1:5" ht="15">
      <c r="A843" s="143">
        <v>843</v>
      </c>
      <c r="B843" s="221" t="s">
        <v>2120</v>
      </c>
      <c r="C843" s="243"/>
      <c r="D843" s="243" t="s">
        <v>226</v>
      </c>
      <c r="E843" s="274" t="s">
        <v>66</v>
      </c>
    </row>
    <row r="844" spans="1:5" ht="15">
      <c r="A844" s="143">
        <v>844</v>
      </c>
      <c r="B844" s="221" t="s">
        <v>2121</v>
      </c>
      <c r="C844" s="243"/>
      <c r="D844" s="243" t="s">
        <v>108</v>
      </c>
      <c r="E844" s="274" t="s">
        <v>1759</v>
      </c>
    </row>
    <row r="845" spans="1:5" ht="15">
      <c r="A845" s="143">
        <v>845</v>
      </c>
      <c r="B845" s="221" t="s">
        <v>2122</v>
      </c>
      <c r="C845" s="243"/>
      <c r="D845" s="243" t="s">
        <v>87</v>
      </c>
      <c r="E845" s="274" t="s">
        <v>69</v>
      </c>
    </row>
    <row r="846" spans="1:5" ht="15">
      <c r="A846" s="143">
        <v>846</v>
      </c>
      <c r="B846" s="221" t="s">
        <v>2123</v>
      </c>
      <c r="C846" s="243"/>
      <c r="D846" s="243" t="s">
        <v>166</v>
      </c>
      <c r="E846" s="274" t="s">
        <v>71</v>
      </c>
    </row>
    <row r="847" spans="1:5" ht="15">
      <c r="A847" s="143">
        <v>847</v>
      </c>
      <c r="B847" s="221" t="s">
        <v>2124</v>
      </c>
      <c r="C847" s="243"/>
      <c r="D847" s="243" t="s">
        <v>2125</v>
      </c>
      <c r="E847" s="274" t="s">
        <v>194</v>
      </c>
    </row>
    <row r="848" spans="1:5" ht="15">
      <c r="A848" s="143">
        <v>848</v>
      </c>
      <c r="B848" s="221" t="s">
        <v>2126</v>
      </c>
      <c r="C848" s="243"/>
      <c r="D848" s="243" t="s">
        <v>1242</v>
      </c>
      <c r="E848" s="274" t="s">
        <v>2127</v>
      </c>
    </row>
    <row r="849" spans="1:5" ht="15">
      <c r="A849" s="143">
        <v>849</v>
      </c>
      <c r="B849" s="221" t="s">
        <v>2128</v>
      </c>
      <c r="C849" s="243"/>
      <c r="D849" s="243" t="s">
        <v>2129</v>
      </c>
      <c r="E849" s="274" t="s">
        <v>75</v>
      </c>
    </row>
    <row r="850" spans="1:5" ht="15">
      <c r="A850" s="143">
        <v>850</v>
      </c>
      <c r="B850" s="221" t="s">
        <v>2130</v>
      </c>
      <c r="C850" s="243"/>
      <c r="D850" s="243" t="s">
        <v>2131</v>
      </c>
      <c r="E850" s="274" t="s">
        <v>74</v>
      </c>
    </row>
    <row r="851" spans="1:5" ht="15">
      <c r="A851" s="143">
        <v>851</v>
      </c>
      <c r="B851" s="221" t="s">
        <v>2132</v>
      </c>
      <c r="C851" s="243"/>
      <c r="D851" s="243" t="s">
        <v>2133</v>
      </c>
      <c r="E851" s="274" t="s">
        <v>79</v>
      </c>
    </row>
    <row r="852" spans="1:5" ht="15">
      <c r="A852" s="143">
        <v>852</v>
      </c>
      <c r="B852" s="221" t="s">
        <v>2134</v>
      </c>
      <c r="C852" s="245"/>
      <c r="D852" s="243" t="s">
        <v>2077</v>
      </c>
      <c r="E852" s="274" t="s">
        <v>197</v>
      </c>
    </row>
    <row r="853" spans="1:5" ht="15">
      <c r="A853" s="143">
        <v>853</v>
      </c>
      <c r="B853" s="221" t="s">
        <v>2135</v>
      </c>
      <c r="C853" s="243"/>
      <c r="D853" s="243" t="s">
        <v>1927</v>
      </c>
      <c r="E853" s="274" t="s">
        <v>80</v>
      </c>
    </row>
    <row r="854" spans="1:5" ht="15">
      <c r="A854" s="143">
        <v>854</v>
      </c>
      <c r="B854" s="221" t="s">
        <v>2136</v>
      </c>
      <c r="C854" s="243"/>
      <c r="D854" s="243" t="s">
        <v>2137</v>
      </c>
      <c r="E854" s="274" t="s">
        <v>1941</v>
      </c>
    </row>
    <row r="855" spans="1:5" ht="15">
      <c r="A855" s="143">
        <v>855</v>
      </c>
      <c r="B855" s="221" t="s">
        <v>2138</v>
      </c>
      <c r="C855" s="243"/>
      <c r="D855" s="243" t="s">
        <v>1256</v>
      </c>
      <c r="E855" s="274" t="s">
        <v>200</v>
      </c>
    </row>
    <row r="856" spans="1:5" ht="15">
      <c r="A856" s="143">
        <v>856</v>
      </c>
      <c r="B856" s="221" t="s">
        <v>2139</v>
      </c>
      <c r="C856" s="243"/>
      <c r="D856" s="243" t="s">
        <v>1927</v>
      </c>
      <c r="E856" s="274" t="s">
        <v>200</v>
      </c>
    </row>
    <row r="857" spans="1:5" ht="15">
      <c r="A857" s="143">
        <v>857</v>
      </c>
      <c r="B857" s="221" t="s">
        <v>2140</v>
      </c>
      <c r="C857" s="243"/>
      <c r="D857" s="243" t="s">
        <v>195</v>
      </c>
      <c r="E857" s="274" t="s">
        <v>82</v>
      </c>
    </row>
    <row r="858" spans="1:5" ht="15">
      <c r="A858" s="143">
        <v>858</v>
      </c>
      <c r="B858" s="221" t="s">
        <v>2141</v>
      </c>
      <c r="C858" s="243"/>
      <c r="D858" s="243" t="s">
        <v>44</v>
      </c>
      <c r="E858" s="274" t="s">
        <v>94</v>
      </c>
    </row>
    <row r="859" spans="1:5" ht="15">
      <c r="A859" s="143">
        <v>859</v>
      </c>
      <c r="B859" s="221" t="s">
        <v>2142</v>
      </c>
      <c r="C859" s="243"/>
      <c r="D859" s="243" t="s">
        <v>2143</v>
      </c>
      <c r="E859" s="274" t="s">
        <v>84</v>
      </c>
    </row>
    <row r="860" spans="1:5" ht="15">
      <c r="A860" s="143">
        <v>860</v>
      </c>
      <c r="B860" s="221" t="s">
        <v>2144</v>
      </c>
      <c r="C860" s="243"/>
      <c r="D860" s="243" t="s">
        <v>2145</v>
      </c>
      <c r="E860" s="274" t="s">
        <v>1431</v>
      </c>
    </row>
    <row r="861" spans="1:5" ht="15">
      <c r="A861" s="143">
        <v>861</v>
      </c>
      <c r="B861" s="237" t="s">
        <v>2146</v>
      </c>
      <c r="C861" s="251"/>
      <c r="D861" s="293" t="s">
        <v>2147</v>
      </c>
      <c r="E861" s="294" t="s">
        <v>99</v>
      </c>
    </row>
    <row r="862" spans="1:5" ht="15">
      <c r="A862" s="143">
        <v>862</v>
      </c>
      <c r="B862" s="220" t="s">
        <v>2148</v>
      </c>
      <c r="C862" s="242" t="s">
        <v>105</v>
      </c>
      <c r="D862" s="242" t="s">
        <v>2149</v>
      </c>
      <c r="E862" s="273" t="s">
        <v>25</v>
      </c>
    </row>
    <row r="863" spans="1:5" ht="15">
      <c r="A863" s="143">
        <v>863</v>
      </c>
      <c r="B863" s="221" t="s">
        <v>2150</v>
      </c>
      <c r="C863" s="243"/>
      <c r="D863" s="243" t="s">
        <v>2151</v>
      </c>
      <c r="E863" s="274" t="s">
        <v>28</v>
      </c>
    </row>
    <row r="864" spans="1:5" ht="15">
      <c r="A864" s="143">
        <v>864</v>
      </c>
      <c r="B864" s="221" t="s">
        <v>2152</v>
      </c>
      <c r="C864" s="243"/>
      <c r="D864" s="243" t="s">
        <v>40</v>
      </c>
      <c r="E864" s="274" t="s">
        <v>2153</v>
      </c>
    </row>
    <row r="865" spans="1:5" ht="15">
      <c r="A865" s="143">
        <v>865</v>
      </c>
      <c r="B865" s="221" t="s">
        <v>2154</v>
      </c>
      <c r="C865" s="243"/>
      <c r="D865" s="243" t="s">
        <v>51</v>
      </c>
      <c r="E865" s="274" t="s">
        <v>33</v>
      </c>
    </row>
    <row r="866" spans="1:5" ht="15">
      <c r="A866" s="143">
        <v>866</v>
      </c>
      <c r="B866" s="221" t="s">
        <v>2155</v>
      </c>
      <c r="C866" s="243"/>
      <c r="D866" s="243" t="s">
        <v>44</v>
      </c>
      <c r="E866" s="274" t="s">
        <v>35</v>
      </c>
    </row>
    <row r="867" spans="1:5" ht="15">
      <c r="A867" s="143">
        <v>867</v>
      </c>
      <c r="B867" s="221" t="s">
        <v>2156</v>
      </c>
      <c r="C867" s="243"/>
      <c r="D867" s="243" t="s">
        <v>2157</v>
      </c>
      <c r="E867" s="274" t="s">
        <v>38</v>
      </c>
    </row>
    <row r="868" spans="1:5" ht="15">
      <c r="A868" s="143">
        <v>868</v>
      </c>
      <c r="B868" s="221" t="s">
        <v>2158</v>
      </c>
      <c r="C868" s="242" t="s">
        <v>105</v>
      </c>
      <c r="D868" s="243" t="s">
        <v>36</v>
      </c>
      <c r="E868" s="274" t="s">
        <v>41</v>
      </c>
    </row>
    <row r="869" spans="1:5" ht="15">
      <c r="A869" s="143">
        <v>869</v>
      </c>
      <c r="B869" s="221" t="s">
        <v>2159</v>
      </c>
      <c r="C869" s="243"/>
      <c r="D869" s="243" t="s">
        <v>2160</v>
      </c>
      <c r="E869" s="274" t="s">
        <v>42</v>
      </c>
    </row>
    <row r="870" spans="1:5" ht="15">
      <c r="A870" s="143">
        <v>870</v>
      </c>
      <c r="B870" s="221" t="s">
        <v>2161</v>
      </c>
      <c r="C870" s="245"/>
      <c r="D870" s="243" t="s">
        <v>1341</v>
      </c>
      <c r="E870" s="274" t="s">
        <v>47</v>
      </c>
    </row>
    <row r="871" spans="1:5" ht="15">
      <c r="A871" s="143">
        <v>871</v>
      </c>
      <c r="B871" s="221" t="s">
        <v>2162</v>
      </c>
      <c r="C871" s="243"/>
      <c r="D871" s="243" t="s">
        <v>44</v>
      </c>
      <c r="E871" s="274" t="s">
        <v>167</v>
      </c>
    </row>
    <row r="872" spans="1:5" ht="15">
      <c r="A872" s="143">
        <v>872</v>
      </c>
      <c r="B872" s="221" t="s">
        <v>2163</v>
      </c>
      <c r="C872" s="243"/>
      <c r="D872" s="243" t="s">
        <v>1800</v>
      </c>
      <c r="E872" s="274" t="s">
        <v>50</v>
      </c>
    </row>
    <row r="873" spans="1:5" ht="15">
      <c r="A873" s="143">
        <v>873</v>
      </c>
      <c r="B873" s="221" t="s">
        <v>2164</v>
      </c>
      <c r="C873" s="243"/>
      <c r="D873" s="243" t="s">
        <v>2165</v>
      </c>
      <c r="E873" s="274" t="s">
        <v>50</v>
      </c>
    </row>
    <row r="874" spans="1:5" ht="15">
      <c r="A874" s="143">
        <v>874</v>
      </c>
      <c r="B874" s="221" t="s">
        <v>2166</v>
      </c>
      <c r="C874" s="245"/>
      <c r="D874" s="243" t="s">
        <v>2167</v>
      </c>
      <c r="E874" s="274" t="s">
        <v>2168</v>
      </c>
    </row>
    <row r="875" spans="1:5" ht="15">
      <c r="A875" s="143">
        <v>875</v>
      </c>
      <c r="B875" s="221" t="s">
        <v>2169</v>
      </c>
      <c r="C875" s="243"/>
      <c r="D875" s="243" t="s">
        <v>1922</v>
      </c>
      <c r="E875" s="274" t="s">
        <v>2170</v>
      </c>
    </row>
    <row r="876" spans="1:5" ht="15">
      <c r="A876" s="143">
        <v>876</v>
      </c>
      <c r="B876" s="221" t="s">
        <v>2171</v>
      </c>
      <c r="C876" s="243"/>
      <c r="D876" s="243" t="s">
        <v>44</v>
      </c>
      <c r="E876" s="274" t="s">
        <v>2102</v>
      </c>
    </row>
    <row r="877" spans="1:5" ht="15">
      <c r="A877" s="143">
        <v>877</v>
      </c>
      <c r="B877" s="221" t="s">
        <v>2172</v>
      </c>
      <c r="C877" s="243"/>
      <c r="D877" s="243" t="s">
        <v>2160</v>
      </c>
      <c r="E877" s="274" t="s">
        <v>53</v>
      </c>
    </row>
    <row r="878" spans="1:5" ht="15">
      <c r="A878" s="143">
        <v>878</v>
      </c>
      <c r="B878" s="221" t="s">
        <v>2173</v>
      </c>
      <c r="C878" s="243"/>
      <c r="D878" s="243" t="s">
        <v>1885</v>
      </c>
      <c r="E878" s="274" t="s">
        <v>53</v>
      </c>
    </row>
    <row r="879" spans="1:5" ht="15">
      <c r="A879" s="143">
        <v>879</v>
      </c>
      <c r="B879" s="221" t="s">
        <v>2174</v>
      </c>
      <c r="C879" s="243"/>
      <c r="D879" s="243" t="s">
        <v>2175</v>
      </c>
      <c r="E879" s="274" t="s">
        <v>1116</v>
      </c>
    </row>
    <row r="880" spans="1:5" ht="15">
      <c r="A880" s="143">
        <v>880</v>
      </c>
      <c r="B880" s="221" t="s">
        <v>2176</v>
      </c>
      <c r="C880" s="243"/>
      <c r="D880" s="243" t="s">
        <v>2177</v>
      </c>
      <c r="E880" s="274" t="s">
        <v>54</v>
      </c>
    </row>
    <row r="881" spans="1:5" ht="15">
      <c r="A881" s="143">
        <v>881</v>
      </c>
      <c r="B881" s="221" t="s">
        <v>2178</v>
      </c>
      <c r="C881" s="243"/>
      <c r="D881" s="243" t="s">
        <v>2179</v>
      </c>
      <c r="E881" s="274" t="s">
        <v>89</v>
      </c>
    </row>
    <row r="882" spans="1:5" ht="15">
      <c r="A882" s="143">
        <v>882</v>
      </c>
      <c r="B882" s="221" t="s">
        <v>2180</v>
      </c>
      <c r="C882" s="243"/>
      <c r="D882" s="243" t="s">
        <v>2181</v>
      </c>
      <c r="E882" s="274" t="s">
        <v>181</v>
      </c>
    </row>
    <row r="883" spans="1:5" ht="15">
      <c r="A883" s="143">
        <v>883</v>
      </c>
      <c r="B883" s="221" t="s">
        <v>2182</v>
      </c>
      <c r="C883" s="243"/>
      <c r="D883" s="243" t="s">
        <v>182</v>
      </c>
      <c r="E883" s="274" t="s">
        <v>58</v>
      </c>
    </row>
    <row r="884" spans="1:5" ht="15">
      <c r="A884" s="143">
        <v>884</v>
      </c>
      <c r="B884" s="221" t="s">
        <v>2183</v>
      </c>
      <c r="C884" s="243"/>
      <c r="D884" s="243" t="s">
        <v>44</v>
      </c>
      <c r="E884" s="274" t="s">
        <v>61</v>
      </c>
    </row>
    <row r="885" spans="1:5" ht="15">
      <c r="A885" s="143">
        <v>885</v>
      </c>
      <c r="B885" s="221" t="s">
        <v>2184</v>
      </c>
      <c r="C885" s="243"/>
      <c r="D885" s="243" t="s">
        <v>1798</v>
      </c>
      <c r="E885" s="274" t="s">
        <v>1130</v>
      </c>
    </row>
    <row r="886" spans="1:5" ht="15">
      <c r="A886" s="143">
        <v>886</v>
      </c>
      <c r="B886" s="221" t="s">
        <v>2185</v>
      </c>
      <c r="C886" s="243"/>
      <c r="D886" s="243" t="s">
        <v>2186</v>
      </c>
      <c r="E886" s="274" t="s">
        <v>62</v>
      </c>
    </row>
    <row r="887" spans="1:5" ht="15">
      <c r="A887" s="143">
        <v>887</v>
      </c>
      <c r="B887" s="221" t="s">
        <v>2187</v>
      </c>
      <c r="C887" s="243"/>
      <c r="D887" s="243" t="s">
        <v>2188</v>
      </c>
      <c r="E887" s="274" t="s">
        <v>62</v>
      </c>
    </row>
    <row r="888" spans="1:5" ht="15">
      <c r="A888" s="143">
        <v>888</v>
      </c>
      <c r="B888" s="221" t="s">
        <v>2189</v>
      </c>
      <c r="C888" s="243"/>
      <c r="D888" s="243" t="s">
        <v>2190</v>
      </c>
      <c r="E888" s="274" t="s">
        <v>1831</v>
      </c>
    </row>
    <row r="889" spans="1:5" ht="15">
      <c r="A889" s="143">
        <v>889</v>
      </c>
      <c r="B889" s="221" t="s">
        <v>2191</v>
      </c>
      <c r="C889" s="242" t="s">
        <v>105</v>
      </c>
      <c r="D889" s="243" t="s">
        <v>2192</v>
      </c>
      <c r="E889" s="274" t="s">
        <v>63</v>
      </c>
    </row>
    <row r="890" spans="1:5" ht="15">
      <c r="A890" s="143">
        <v>890</v>
      </c>
      <c r="B890" s="221" t="s">
        <v>2193</v>
      </c>
      <c r="C890" s="243"/>
      <c r="D890" s="243" t="s">
        <v>44</v>
      </c>
      <c r="E890" s="274" t="s">
        <v>186</v>
      </c>
    </row>
    <row r="891" spans="1:5" ht="15">
      <c r="A891" s="143">
        <v>891</v>
      </c>
      <c r="B891" s="221" t="s">
        <v>2194</v>
      </c>
      <c r="C891" s="243"/>
      <c r="D891" s="243" t="s">
        <v>40</v>
      </c>
      <c r="E891" s="274" t="s">
        <v>187</v>
      </c>
    </row>
    <row r="892" spans="1:5" ht="15">
      <c r="A892" s="143">
        <v>892</v>
      </c>
      <c r="B892" s="221" t="s">
        <v>2195</v>
      </c>
      <c r="C892" s="243"/>
      <c r="D892" s="243" t="s">
        <v>2196</v>
      </c>
      <c r="E892" s="274" t="s">
        <v>188</v>
      </c>
    </row>
    <row r="893" spans="1:5" ht="15">
      <c r="A893" s="143">
        <v>893</v>
      </c>
      <c r="B893" s="221" t="s">
        <v>2197</v>
      </c>
      <c r="C893" s="243"/>
      <c r="D893" s="243" t="s">
        <v>67</v>
      </c>
      <c r="E893" s="274" t="s">
        <v>189</v>
      </c>
    </row>
    <row r="894" spans="1:5" ht="15">
      <c r="A894" s="143">
        <v>894</v>
      </c>
      <c r="B894" s="221" t="s">
        <v>2198</v>
      </c>
      <c r="C894" s="243"/>
      <c r="D894" s="243" t="s">
        <v>2199</v>
      </c>
      <c r="E894" s="274" t="s">
        <v>2200</v>
      </c>
    </row>
    <row r="895" spans="1:5" ht="15">
      <c r="A895" s="143">
        <v>895</v>
      </c>
      <c r="B895" s="221" t="s">
        <v>2201</v>
      </c>
      <c r="C895" s="243"/>
      <c r="D895" s="243" t="s">
        <v>2202</v>
      </c>
      <c r="E895" s="274" t="s">
        <v>66</v>
      </c>
    </row>
    <row r="896" spans="1:5" ht="15">
      <c r="A896" s="143">
        <v>896</v>
      </c>
      <c r="B896" s="221" t="s">
        <v>2203</v>
      </c>
      <c r="C896" s="243"/>
      <c r="D896" s="243" t="s">
        <v>2204</v>
      </c>
      <c r="E896" s="274" t="s">
        <v>68</v>
      </c>
    </row>
    <row r="897" spans="1:5" ht="15">
      <c r="A897" s="143">
        <v>897</v>
      </c>
      <c r="B897" s="221" t="s">
        <v>2205</v>
      </c>
      <c r="C897" s="243"/>
      <c r="D897" s="243" t="s">
        <v>2206</v>
      </c>
      <c r="E897" s="274" t="s">
        <v>69</v>
      </c>
    </row>
    <row r="898" spans="1:5" ht="15">
      <c r="A898" s="143">
        <v>898</v>
      </c>
      <c r="B898" s="221" t="s">
        <v>2207</v>
      </c>
      <c r="C898" s="243" t="s">
        <v>2310</v>
      </c>
      <c r="D898" s="243" t="s">
        <v>804</v>
      </c>
      <c r="E898" s="274" t="s">
        <v>71</v>
      </c>
    </row>
    <row r="899" spans="1:5" ht="15">
      <c r="A899" s="143">
        <v>899</v>
      </c>
      <c r="B899" s="221" t="s">
        <v>2208</v>
      </c>
      <c r="C899" s="243"/>
      <c r="D899" s="243" t="s">
        <v>44</v>
      </c>
      <c r="E899" s="274" t="s">
        <v>71</v>
      </c>
    </row>
    <row r="900" spans="1:5" ht="15">
      <c r="A900" s="143">
        <v>900</v>
      </c>
      <c r="B900" s="221" t="s">
        <v>2209</v>
      </c>
      <c r="C900" s="243"/>
      <c r="D900" s="243" t="s">
        <v>86</v>
      </c>
      <c r="E900" s="274" t="s">
        <v>1684</v>
      </c>
    </row>
    <row r="901" spans="1:5" ht="15">
      <c r="A901" s="143">
        <v>901</v>
      </c>
      <c r="B901" s="221" t="s">
        <v>2210</v>
      </c>
      <c r="C901" s="243"/>
      <c r="D901" s="243" t="s">
        <v>2211</v>
      </c>
      <c r="E901" s="274" t="s">
        <v>219</v>
      </c>
    </row>
    <row r="902" spans="1:5" ht="15">
      <c r="A902" s="143">
        <v>902</v>
      </c>
      <c r="B902" s="221" t="s">
        <v>2212</v>
      </c>
      <c r="C902" s="243"/>
      <c r="D902" s="243" t="s">
        <v>44</v>
      </c>
      <c r="E902" s="274" t="s">
        <v>220</v>
      </c>
    </row>
    <row r="903" spans="1:5" ht="15">
      <c r="A903" s="143">
        <v>903</v>
      </c>
      <c r="B903" s="221" t="s">
        <v>2213</v>
      </c>
      <c r="C903" s="243"/>
      <c r="D903" s="243" t="s">
        <v>162</v>
      </c>
      <c r="E903" s="274" t="s">
        <v>79</v>
      </c>
    </row>
    <row r="904" spans="1:5" ht="15">
      <c r="A904" s="143">
        <v>904</v>
      </c>
      <c r="B904" s="221" t="s">
        <v>2214</v>
      </c>
      <c r="C904" s="243"/>
      <c r="D904" s="243" t="s">
        <v>2215</v>
      </c>
      <c r="E904" s="274" t="s">
        <v>197</v>
      </c>
    </row>
    <row r="905" spans="1:5" ht="15">
      <c r="A905" s="143">
        <v>905</v>
      </c>
      <c r="B905" s="221" t="s">
        <v>2216</v>
      </c>
      <c r="C905" s="243"/>
      <c r="D905" s="243" t="s">
        <v>2217</v>
      </c>
      <c r="E905" s="274" t="s">
        <v>1160</v>
      </c>
    </row>
    <row r="906" spans="1:5" ht="15">
      <c r="A906" s="143">
        <v>906</v>
      </c>
      <c r="B906" s="221" t="s">
        <v>2218</v>
      </c>
      <c r="C906" s="243"/>
      <c r="D906" s="243" t="s">
        <v>983</v>
      </c>
      <c r="E906" s="274" t="s">
        <v>80</v>
      </c>
    </row>
    <row r="907" spans="1:5" ht="15">
      <c r="A907" s="143">
        <v>907</v>
      </c>
      <c r="B907" s="221" t="s">
        <v>2219</v>
      </c>
      <c r="C907" s="243"/>
      <c r="D907" s="243" t="s">
        <v>217</v>
      </c>
      <c r="E907" s="274" t="s">
        <v>2220</v>
      </c>
    </row>
    <row r="908" spans="1:5" ht="15">
      <c r="A908" s="143">
        <v>908</v>
      </c>
      <c r="B908" s="221" t="s">
        <v>2221</v>
      </c>
      <c r="C908" s="243"/>
      <c r="D908" s="243" t="s">
        <v>44</v>
      </c>
      <c r="E908" s="274" t="s">
        <v>82</v>
      </c>
    </row>
    <row r="909" spans="1:5" ht="15">
      <c r="A909" s="143">
        <v>909</v>
      </c>
      <c r="B909" s="221" t="s">
        <v>2222</v>
      </c>
      <c r="C909" s="243"/>
      <c r="D909" s="243" t="s">
        <v>2223</v>
      </c>
      <c r="E909" s="274" t="s">
        <v>84</v>
      </c>
    </row>
    <row r="910" spans="1:5" ht="15">
      <c r="A910" s="143">
        <v>910</v>
      </c>
      <c r="B910" s="221" t="s">
        <v>2224</v>
      </c>
      <c r="C910" s="243"/>
      <c r="D910" s="243" t="s">
        <v>2225</v>
      </c>
      <c r="E910" s="274" t="s">
        <v>84</v>
      </c>
    </row>
    <row r="911" spans="1:5" ht="15">
      <c r="A911" s="143">
        <v>911</v>
      </c>
      <c r="B911" s="222" t="s">
        <v>2226</v>
      </c>
      <c r="C911" s="246"/>
      <c r="D911" s="246" t="s">
        <v>1401</v>
      </c>
      <c r="E911" s="277" t="s">
        <v>1431</v>
      </c>
    </row>
    <row r="912" spans="1:5" ht="15">
      <c r="A912" s="143">
        <v>912</v>
      </c>
      <c r="B912" s="220" t="s">
        <v>2227</v>
      </c>
      <c r="C912" s="242"/>
      <c r="D912" s="242" t="s">
        <v>2228</v>
      </c>
      <c r="E912" s="273" t="s">
        <v>25</v>
      </c>
    </row>
    <row r="913" spans="1:5" ht="15">
      <c r="A913" s="143">
        <v>913</v>
      </c>
      <c r="B913" s="221" t="s">
        <v>2229</v>
      </c>
      <c r="C913" s="243"/>
      <c r="D913" s="243" t="s">
        <v>2230</v>
      </c>
      <c r="E913" s="274" t="s">
        <v>25</v>
      </c>
    </row>
    <row r="914" spans="1:5" ht="15">
      <c r="A914" s="143">
        <v>914</v>
      </c>
      <c r="B914" s="221" t="s">
        <v>2231</v>
      </c>
      <c r="C914" s="243"/>
      <c r="D914" s="243" t="s">
        <v>31</v>
      </c>
      <c r="E914" s="274" t="s">
        <v>2232</v>
      </c>
    </row>
    <row r="915" spans="1:5" ht="15">
      <c r="A915" s="143">
        <v>915</v>
      </c>
      <c r="B915" s="221" t="s">
        <v>2233</v>
      </c>
      <c r="C915" s="243"/>
      <c r="D915" s="243" t="s">
        <v>39</v>
      </c>
      <c r="E915" s="274" t="s">
        <v>38</v>
      </c>
    </row>
    <row r="916" spans="1:5" ht="15">
      <c r="A916" s="143">
        <v>916</v>
      </c>
      <c r="B916" s="221" t="s">
        <v>2234</v>
      </c>
      <c r="C916" s="243"/>
      <c r="D916" s="243" t="s">
        <v>1574</v>
      </c>
      <c r="E916" s="274" t="s">
        <v>42</v>
      </c>
    </row>
    <row r="917" spans="1:5" ht="15">
      <c r="A917" s="143">
        <v>917</v>
      </c>
      <c r="B917" s="221" t="s">
        <v>2235</v>
      </c>
      <c r="C917" s="243"/>
      <c r="D917" s="243" t="s">
        <v>44</v>
      </c>
      <c r="E917" s="274" t="s">
        <v>2236</v>
      </c>
    </row>
    <row r="918" spans="1:5" ht="15">
      <c r="A918" s="143">
        <v>918</v>
      </c>
      <c r="B918" s="221" t="s">
        <v>2237</v>
      </c>
      <c r="C918" s="243"/>
      <c r="D918" s="243" t="s">
        <v>39</v>
      </c>
      <c r="E918" s="274" t="s">
        <v>48</v>
      </c>
    </row>
    <row r="919" spans="1:5" ht="15">
      <c r="A919" s="143">
        <v>919</v>
      </c>
      <c r="B919" s="221" t="s">
        <v>2238</v>
      </c>
      <c r="C919" s="243"/>
      <c r="D919" s="243" t="s">
        <v>2239</v>
      </c>
      <c r="E919" s="274" t="s">
        <v>1366</v>
      </c>
    </row>
    <row r="920" spans="1:5" ht="15">
      <c r="A920" s="143">
        <v>920</v>
      </c>
      <c r="B920" s="221" t="s">
        <v>2240</v>
      </c>
      <c r="C920" s="244"/>
      <c r="D920" s="243" t="s">
        <v>44</v>
      </c>
      <c r="E920" s="274" t="s">
        <v>2170</v>
      </c>
    </row>
    <row r="921" spans="1:5" ht="15">
      <c r="A921" s="143">
        <v>921</v>
      </c>
      <c r="B921" s="221" t="s">
        <v>2241</v>
      </c>
      <c r="C921" s="244" t="s">
        <v>2310</v>
      </c>
      <c r="D921" s="243" t="s">
        <v>1231</v>
      </c>
      <c r="E921" s="274" t="s">
        <v>2242</v>
      </c>
    </row>
    <row r="922" spans="1:5" ht="15">
      <c r="A922" s="143">
        <v>922</v>
      </c>
      <c r="B922" s="221" t="s">
        <v>2243</v>
      </c>
      <c r="C922" s="243"/>
      <c r="D922" s="243" t="s">
        <v>322</v>
      </c>
      <c r="E922" s="274" t="s">
        <v>53</v>
      </c>
    </row>
    <row r="923" spans="1:5" ht="15">
      <c r="A923" s="143">
        <v>923</v>
      </c>
      <c r="B923" s="221" t="s">
        <v>2244</v>
      </c>
      <c r="C923" s="243"/>
      <c r="D923" s="243" t="s">
        <v>153</v>
      </c>
      <c r="E923" s="274" t="s">
        <v>53</v>
      </c>
    </row>
    <row r="924" spans="1:5" ht="15">
      <c r="A924" s="143">
        <v>924</v>
      </c>
      <c r="B924" s="221" t="s">
        <v>2245</v>
      </c>
      <c r="C924" s="244" t="s">
        <v>2310</v>
      </c>
      <c r="D924" s="243" t="s">
        <v>2246</v>
      </c>
      <c r="E924" s="274" t="s">
        <v>998</v>
      </c>
    </row>
    <row r="925" spans="1:5" ht="15">
      <c r="A925" s="143">
        <v>925</v>
      </c>
      <c r="B925" s="221" t="s">
        <v>2247</v>
      </c>
      <c r="C925" s="243"/>
      <c r="D925" s="243" t="s">
        <v>87</v>
      </c>
      <c r="E925" s="274" t="s">
        <v>181</v>
      </c>
    </row>
    <row r="926" spans="1:5" ht="15">
      <c r="A926" s="143">
        <v>926</v>
      </c>
      <c r="B926" s="221" t="s">
        <v>2248</v>
      </c>
      <c r="C926" s="243"/>
      <c r="D926" s="243" t="s">
        <v>2249</v>
      </c>
      <c r="E926" s="274" t="s">
        <v>29</v>
      </c>
    </row>
    <row r="927" spans="1:5" ht="15">
      <c r="A927" s="143">
        <v>927</v>
      </c>
      <c r="B927" s="221" t="s">
        <v>2250</v>
      </c>
      <c r="C927" s="242" t="s">
        <v>105</v>
      </c>
      <c r="D927" s="243" t="s">
        <v>1574</v>
      </c>
      <c r="E927" s="274" t="s">
        <v>58</v>
      </c>
    </row>
    <row r="928" spans="1:5" ht="15">
      <c r="A928" s="143">
        <v>928</v>
      </c>
      <c r="B928" s="221" t="s">
        <v>2251</v>
      </c>
      <c r="C928" s="243"/>
      <c r="D928" s="243" t="s">
        <v>347</v>
      </c>
      <c r="E928" s="274" t="s">
        <v>59</v>
      </c>
    </row>
    <row r="929" spans="1:5" ht="15">
      <c r="A929" s="143">
        <v>929</v>
      </c>
      <c r="B929" s="221" t="s">
        <v>2252</v>
      </c>
      <c r="C929" s="243"/>
      <c r="D929" s="243" t="s">
        <v>1094</v>
      </c>
      <c r="E929" s="274" t="s">
        <v>61</v>
      </c>
    </row>
    <row r="930" spans="1:5" ht="15">
      <c r="A930" s="143">
        <v>930</v>
      </c>
      <c r="B930" s="221" t="s">
        <v>2253</v>
      </c>
      <c r="C930" s="243"/>
      <c r="D930" s="243" t="s">
        <v>2254</v>
      </c>
      <c r="E930" s="274" t="s">
        <v>1304</v>
      </c>
    </row>
    <row r="931" spans="1:5" ht="15">
      <c r="A931" s="143">
        <v>931</v>
      </c>
      <c r="B931" s="221" t="s">
        <v>2255</v>
      </c>
      <c r="C931" s="243"/>
      <c r="D931" s="243" t="s">
        <v>86</v>
      </c>
      <c r="E931" s="274" t="s">
        <v>63</v>
      </c>
    </row>
    <row r="932" spans="1:5" ht="15">
      <c r="A932" s="143">
        <v>932</v>
      </c>
      <c r="B932" s="221" t="s">
        <v>2256</v>
      </c>
      <c r="C932" s="243"/>
      <c r="D932" s="243" t="s">
        <v>2257</v>
      </c>
      <c r="E932" s="274" t="s">
        <v>310</v>
      </c>
    </row>
    <row r="933" spans="1:5" ht="15">
      <c r="A933" s="143">
        <v>933</v>
      </c>
      <c r="B933" s="221" t="s">
        <v>2258</v>
      </c>
      <c r="C933" s="243"/>
      <c r="D933" s="243" t="s">
        <v>2259</v>
      </c>
      <c r="E933" s="274" t="s">
        <v>188</v>
      </c>
    </row>
    <row r="934" spans="1:5" ht="15">
      <c r="A934" s="143">
        <v>934</v>
      </c>
      <c r="B934" s="221" t="s">
        <v>2260</v>
      </c>
      <c r="C934" s="245"/>
      <c r="D934" s="243" t="s">
        <v>2261</v>
      </c>
      <c r="E934" s="274" t="s">
        <v>64</v>
      </c>
    </row>
    <row r="935" spans="1:5" ht="15">
      <c r="A935" s="143">
        <v>935</v>
      </c>
      <c r="B935" s="221" t="s">
        <v>2262</v>
      </c>
      <c r="C935" s="243"/>
      <c r="D935" s="243" t="s">
        <v>327</v>
      </c>
      <c r="E935" s="274" t="s">
        <v>189</v>
      </c>
    </row>
    <row r="936" spans="1:5" ht="15">
      <c r="A936" s="143">
        <v>936</v>
      </c>
      <c r="B936" s="221" t="s">
        <v>2263</v>
      </c>
      <c r="C936" s="243"/>
      <c r="D936" s="243" t="s">
        <v>65</v>
      </c>
      <c r="E936" s="274" t="s">
        <v>66</v>
      </c>
    </row>
    <row r="937" spans="1:5" ht="15">
      <c r="A937" s="143">
        <v>937</v>
      </c>
      <c r="B937" s="221" t="s">
        <v>2264</v>
      </c>
      <c r="C937" s="243"/>
      <c r="D937" s="243" t="s">
        <v>2265</v>
      </c>
      <c r="E937" s="274" t="s">
        <v>1142</v>
      </c>
    </row>
    <row r="938" spans="1:5" ht="15">
      <c r="A938" s="143">
        <v>938</v>
      </c>
      <c r="B938" s="221" t="s">
        <v>2266</v>
      </c>
      <c r="C938" s="243"/>
      <c r="D938" s="243" t="s">
        <v>2267</v>
      </c>
      <c r="E938" s="274" t="s">
        <v>90</v>
      </c>
    </row>
    <row r="939" spans="1:5" ht="15">
      <c r="A939" s="143">
        <v>939</v>
      </c>
      <c r="B939" s="221" t="s">
        <v>2268</v>
      </c>
      <c r="C939" s="244" t="s">
        <v>2310</v>
      </c>
      <c r="D939" s="243" t="s">
        <v>2269</v>
      </c>
      <c r="E939" s="274" t="s">
        <v>218</v>
      </c>
    </row>
    <row r="940" spans="1:5" ht="15">
      <c r="A940" s="143">
        <v>940</v>
      </c>
      <c r="B940" s="221" t="s">
        <v>2270</v>
      </c>
      <c r="C940" s="243"/>
      <c r="D940" s="243" t="s">
        <v>40</v>
      </c>
      <c r="E940" s="274" t="s">
        <v>73</v>
      </c>
    </row>
    <row r="941" spans="1:5" ht="15">
      <c r="A941" s="143">
        <v>941</v>
      </c>
      <c r="B941" s="221" t="s">
        <v>2271</v>
      </c>
      <c r="C941" s="243"/>
      <c r="D941" s="243" t="s">
        <v>2272</v>
      </c>
      <c r="E941" s="274" t="s">
        <v>74</v>
      </c>
    </row>
    <row r="942" spans="1:5" ht="15">
      <c r="A942" s="143">
        <v>942</v>
      </c>
      <c r="B942" s="221" t="s">
        <v>2273</v>
      </c>
      <c r="C942" s="243"/>
      <c r="D942" s="243" t="s">
        <v>2274</v>
      </c>
      <c r="E942" s="274" t="s">
        <v>79</v>
      </c>
    </row>
    <row r="943" spans="1:5" ht="15">
      <c r="A943" s="143">
        <v>943</v>
      </c>
      <c r="B943" s="221" t="s">
        <v>2275</v>
      </c>
      <c r="C943" s="243"/>
      <c r="D943" s="243" t="s">
        <v>1112</v>
      </c>
      <c r="E943" s="274" t="s">
        <v>79</v>
      </c>
    </row>
    <row r="944" spans="1:5" ht="15">
      <c r="A944" s="143">
        <v>944</v>
      </c>
      <c r="B944" s="221" t="s">
        <v>2276</v>
      </c>
      <c r="C944" s="242" t="s">
        <v>105</v>
      </c>
      <c r="D944" s="243" t="s">
        <v>2277</v>
      </c>
      <c r="E944" s="274" t="s">
        <v>197</v>
      </c>
    </row>
    <row r="945" spans="1:5" ht="15">
      <c r="A945" s="143">
        <v>945</v>
      </c>
      <c r="B945" s="221" t="s">
        <v>2278</v>
      </c>
      <c r="C945" s="243"/>
      <c r="D945" s="243" t="s">
        <v>2279</v>
      </c>
      <c r="E945" s="274" t="s">
        <v>91</v>
      </c>
    </row>
    <row r="946" spans="1:5" ht="15">
      <c r="A946" s="143">
        <v>946</v>
      </c>
      <c r="B946" s="221" t="s">
        <v>2280</v>
      </c>
      <c r="C946" s="243"/>
      <c r="D946" s="243" t="s">
        <v>1316</v>
      </c>
      <c r="E946" s="274" t="s">
        <v>80</v>
      </c>
    </row>
    <row r="947" spans="1:5" ht="15">
      <c r="A947" s="143">
        <v>947</v>
      </c>
      <c r="B947" s="221" t="s">
        <v>2281</v>
      </c>
      <c r="C947" s="243"/>
      <c r="D947" s="243" t="s">
        <v>1252</v>
      </c>
      <c r="E947" s="274" t="s">
        <v>81</v>
      </c>
    </row>
    <row r="948" spans="1:5" ht="15">
      <c r="A948" s="143">
        <v>948</v>
      </c>
      <c r="B948" s="221" t="s">
        <v>2282</v>
      </c>
      <c r="C948" s="243"/>
      <c r="D948" s="243" t="s">
        <v>2283</v>
      </c>
      <c r="E948" s="274" t="s">
        <v>200</v>
      </c>
    </row>
    <row r="949" spans="1:5" ht="15">
      <c r="A949" s="143">
        <v>949</v>
      </c>
      <c r="B949" s="221" t="s">
        <v>2284</v>
      </c>
      <c r="C949" s="243"/>
      <c r="D949" s="243" t="s">
        <v>77</v>
      </c>
      <c r="E949" s="274" t="s">
        <v>200</v>
      </c>
    </row>
    <row r="950" spans="1:5" ht="15">
      <c r="A950" s="143">
        <v>950</v>
      </c>
      <c r="B950" s="221" t="s">
        <v>2285</v>
      </c>
      <c r="C950" s="243"/>
      <c r="D950" s="243" t="s">
        <v>1687</v>
      </c>
      <c r="E950" s="274" t="s">
        <v>2286</v>
      </c>
    </row>
    <row r="951" spans="1:5" ht="15">
      <c r="A951" s="143">
        <v>951</v>
      </c>
      <c r="B951" s="221" t="s">
        <v>2287</v>
      </c>
      <c r="C951" s="243"/>
      <c r="D951" s="243" t="s">
        <v>2288</v>
      </c>
      <c r="E951" s="274" t="s">
        <v>84</v>
      </c>
    </row>
    <row r="952" spans="1:5" ht="15">
      <c r="A952" s="143">
        <v>952</v>
      </c>
      <c r="B952" s="238" t="s">
        <v>2289</v>
      </c>
      <c r="C952" s="243"/>
      <c r="D952" s="295" t="s">
        <v>2290</v>
      </c>
      <c r="E952" s="296" t="s">
        <v>197</v>
      </c>
    </row>
    <row r="953" spans="1:5" ht="15">
      <c r="A953" s="143">
        <v>953</v>
      </c>
      <c r="B953" s="224" t="s">
        <v>2291</v>
      </c>
      <c r="C953" s="248"/>
      <c r="D953" s="248" t="s">
        <v>2292</v>
      </c>
      <c r="E953" s="270" t="s">
        <v>276</v>
      </c>
    </row>
    <row r="954" spans="1:5" ht="15">
      <c r="A954" s="143">
        <v>954</v>
      </c>
      <c r="B954" s="239" t="s">
        <v>2293</v>
      </c>
      <c r="C954" s="261"/>
      <c r="D954" s="261" t="s">
        <v>2192</v>
      </c>
      <c r="E954" s="297" t="s">
        <v>53</v>
      </c>
    </row>
    <row r="955" spans="1:5" ht="15">
      <c r="A955" s="143">
        <v>955</v>
      </c>
      <c r="B955" s="240" t="s">
        <v>526</v>
      </c>
      <c r="C955" s="262"/>
      <c r="D955" s="295" t="s">
        <v>193</v>
      </c>
      <c r="E955" s="296" t="s">
        <v>197</v>
      </c>
    </row>
    <row r="956" spans="1:5" ht="15">
      <c r="A956" s="143">
        <v>956</v>
      </c>
      <c r="B956" s="240" t="s">
        <v>500</v>
      </c>
      <c r="C956" s="262"/>
      <c r="D956" s="295" t="s">
        <v>87</v>
      </c>
      <c r="E956" s="295" t="s">
        <v>209</v>
      </c>
    </row>
    <row r="957" spans="1:5" ht="15">
      <c r="A957" s="143">
        <v>957</v>
      </c>
      <c r="B957" s="241" t="s">
        <v>508</v>
      </c>
      <c r="C957" s="263"/>
      <c r="D957" s="298" t="s">
        <v>366</v>
      </c>
      <c r="E957" s="299" t="s">
        <v>84</v>
      </c>
    </row>
    <row r="958" spans="1:5" ht="15">
      <c r="A958" s="143">
        <v>958</v>
      </c>
      <c r="B958" s="220" t="s">
        <v>962</v>
      </c>
      <c r="C958" s="242"/>
      <c r="D958" s="242" t="s">
        <v>51</v>
      </c>
      <c r="E958" s="264" t="s">
        <v>275</v>
      </c>
    </row>
    <row r="959" spans="1:5" ht="15">
      <c r="A959" s="143">
        <v>959</v>
      </c>
      <c r="B959" s="221" t="s">
        <v>963</v>
      </c>
      <c r="C959" s="243"/>
      <c r="D959" s="243" t="s">
        <v>964</v>
      </c>
      <c r="E959" s="265" t="s">
        <v>276</v>
      </c>
    </row>
    <row r="960" spans="1:5" ht="15">
      <c r="A960" s="143">
        <v>960</v>
      </c>
      <c r="B960" s="221" t="s">
        <v>978</v>
      </c>
      <c r="C960" s="243"/>
      <c r="D960" s="243" t="s">
        <v>162</v>
      </c>
      <c r="E960" s="265" t="s">
        <v>38</v>
      </c>
    </row>
    <row r="961" spans="1:5" ht="15">
      <c r="A961" s="143">
        <v>961</v>
      </c>
      <c r="B961" s="221" t="s">
        <v>982</v>
      </c>
      <c r="C961" s="243"/>
      <c r="D961" s="243" t="s">
        <v>983</v>
      </c>
      <c r="E961" s="265" t="s">
        <v>984</v>
      </c>
    </row>
    <row r="962" spans="1:5" ht="15">
      <c r="A962" s="143">
        <v>962</v>
      </c>
      <c r="B962" s="221" t="s">
        <v>992</v>
      </c>
      <c r="C962" s="243"/>
      <c r="D962" s="243" t="s">
        <v>366</v>
      </c>
      <c r="E962" s="265" t="s">
        <v>53</v>
      </c>
    </row>
    <row r="963" spans="1:5" ht="15">
      <c r="A963" s="143">
        <v>963</v>
      </c>
      <c r="B963" s="221" t="s">
        <v>1015</v>
      </c>
      <c r="C963" s="243"/>
      <c r="D963" s="243" t="s">
        <v>70</v>
      </c>
      <c r="E963" s="265" t="s">
        <v>107</v>
      </c>
    </row>
    <row r="964" spans="1:5" ht="15">
      <c r="A964" s="143">
        <v>964</v>
      </c>
      <c r="B964" s="221" t="s">
        <v>1019</v>
      </c>
      <c r="C964" s="243"/>
      <c r="D964" s="243" t="s">
        <v>1020</v>
      </c>
      <c r="E964" s="265" t="s">
        <v>316</v>
      </c>
    </row>
    <row r="965" spans="1:5" ht="15">
      <c r="A965" s="143">
        <v>965</v>
      </c>
      <c r="B965" s="230" t="s">
        <v>959</v>
      </c>
      <c r="C965" s="243"/>
      <c r="D965" s="281" t="s">
        <v>960</v>
      </c>
      <c r="E965" s="282" t="s">
        <v>25</v>
      </c>
    </row>
    <row r="966" spans="1:5" ht="15">
      <c r="A966" s="143">
        <v>966</v>
      </c>
      <c r="B966" s="230" t="s">
        <v>961</v>
      </c>
      <c r="C966" s="243"/>
      <c r="D966" s="281" t="s">
        <v>347</v>
      </c>
      <c r="E966" s="282" t="s">
        <v>32</v>
      </c>
    </row>
    <row r="967" spans="1:5" ht="15">
      <c r="A967" s="143">
        <v>967</v>
      </c>
      <c r="B967" s="230" t="s">
        <v>965</v>
      </c>
      <c r="C967" s="243"/>
      <c r="D967" s="281" t="s">
        <v>207</v>
      </c>
      <c r="E967" s="282" t="s">
        <v>155</v>
      </c>
    </row>
    <row r="968" spans="1:5" ht="15">
      <c r="A968" s="143">
        <v>968</v>
      </c>
      <c r="B968" s="230" t="s">
        <v>968</v>
      </c>
      <c r="C968" s="245"/>
      <c r="D968" s="281" t="s">
        <v>40</v>
      </c>
      <c r="E968" s="282" t="s">
        <v>969</v>
      </c>
    </row>
    <row r="969" spans="1:5" ht="15">
      <c r="A969" s="143">
        <v>969</v>
      </c>
      <c r="B969" s="230" t="s">
        <v>972</v>
      </c>
      <c r="C969" s="243"/>
      <c r="D969" s="281" t="s">
        <v>973</v>
      </c>
      <c r="E969" s="282" t="s">
        <v>159</v>
      </c>
    </row>
    <row r="970" spans="1:5" ht="15">
      <c r="A970" s="143">
        <v>970</v>
      </c>
      <c r="B970" s="230" t="s">
        <v>970</v>
      </c>
      <c r="C970" s="243"/>
      <c r="D970" s="281" t="s">
        <v>372</v>
      </c>
      <c r="E970" s="282" t="s">
        <v>37</v>
      </c>
    </row>
    <row r="971" spans="1:5" ht="15">
      <c r="A971" s="143">
        <v>971</v>
      </c>
      <c r="B971" s="230" t="s">
        <v>966</v>
      </c>
      <c r="C971" s="243"/>
      <c r="D971" s="281" t="s">
        <v>967</v>
      </c>
      <c r="E971" s="282" t="s">
        <v>34</v>
      </c>
    </row>
    <row r="972" spans="1:5" ht="15">
      <c r="A972" s="143">
        <v>972</v>
      </c>
      <c r="B972" s="230" t="s">
        <v>974</v>
      </c>
      <c r="C972" s="243"/>
      <c r="D972" s="281" t="s">
        <v>975</v>
      </c>
      <c r="E972" s="282" t="s">
        <v>38</v>
      </c>
    </row>
    <row r="973" spans="1:5" ht="15">
      <c r="A973" s="143">
        <v>973</v>
      </c>
      <c r="B973" s="230" t="s">
        <v>976</v>
      </c>
      <c r="C973" s="243"/>
      <c r="D973" s="281" t="s">
        <v>39</v>
      </c>
      <c r="E973" s="282" t="s">
        <v>38</v>
      </c>
    </row>
    <row r="974" spans="1:5" ht="15">
      <c r="A974" s="143">
        <v>974</v>
      </c>
      <c r="B974" s="230" t="s">
        <v>979</v>
      </c>
      <c r="C974" s="243" t="s">
        <v>104</v>
      </c>
      <c r="D974" s="281" t="s">
        <v>980</v>
      </c>
      <c r="E974" s="282" t="s">
        <v>43</v>
      </c>
    </row>
    <row r="975" spans="1:5" ht="15">
      <c r="A975" s="143">
        <v>975</v>
      </c>
      <c r="B975" s="230" t="s">
        <v>2294</v>
      </c>
      <c r="C975" s="243"/>
      <c r="D975" s="281" t="s">
        <v>44</v>
      </c>
      <c r="E975" s="282" t="s">
        <v>42</v>
      </c>
    </row>
    <row r="976" spans="1:5" ht="15">
      <c r="A976" s="143">
        <v>976</v>
      </c>
      <c r="B976" s="230" t="s">
        <v>987</v>
      </c>
      <c r="C976" s="243"/>
      <c r="D976" s="281" t="s">
        <v>988</v>
      </c>
      <c r="E976" s="282" t="s">
        <v>233</v>
      </c>
    </row>
    <row r="977" spans="1:5" ht="15">
      <c r="A977" s="143">
        <v>977</v>
      </c>
      <c r="B977" s="230" t="s">
        <v>986</v>
      </c>
      <c r="C977" s="243"/>
      <c r="D977" s="281" t="s">
        <v>126</v>
      </c>
      <c r="E977" s="282" t="s">
        <v>49</v>
      </c>
    </row>
    <row r="978" spans="1:5" ht="15">
      <c r="A978" s="143">
        <v>978</v>
      </c>
      <c r="B978" s="230" t="s">
        <v>990</v>
      </c>
      <c r="C978" s="243"/>
      <c r="D978" s="281" t="s">
        <v>223</v>
      </c>
      <c r="E978" s="282" t="s">
        <v>371</v>
      </c>
    </row>
    <row r="979" spans="1:5" ht="15">
      <c r="A979" s="143">
        <v>979</v>
      </c>
      <c r="B979" s="230" t="s">
        <v>991</v>
      </c>
      <c r="C979" s="243"/>
      <c r="D979" s="281" t="s">
        <v>153</v>
      </c>
      <c r="E979" s="282" t="s">
        <v>208</v>
      </c>
    </row>
    <row r="980" spans="1:5" ht="15">
      <c r="A980" s="143">
        <v>980</v>
      </c>
      <c r="B980" s="230" t="s">
        <v>994</v>
      </c>
      <c r="C980" s="243"/>
      <c r="D980" s="281" t="s">
        <v>164</v>
      </c>
      <c r="E980" s="282" t="s">
        <v>53</v>
      </c>
    </row>
    <row r="981" spans="1:5" ht="15">
      <c r="A981" s="143">
        <v>981</v>
      </c>
      <c r="B981" s="230" t="s">
        <v>996</v>
      </c>
      <c r="C981" s="243"/>
      <c r="D981" s="281" t="s">
        <v>997</v>
      </c>
      <c r="E981" s="282" t="s">
        <v>998</v>
      </c>
    </row>
    <row r="982" spans="1:5" ht="15">
      <c r="A982" s="143">
        <v>982</v>
      </c>
      <c r="B982" s="230" t="s">
        <v>1000</v>
      </c>
      <c r="C982" s="243"/>
      <c r="D982" s="281" t="s">
        <v>65</v>
      </c>
      <c r="E982" s="282" t="s">
        <v>54</v>
      </c>
    </row>
    <row r="983" spans="1:5" ht="15">
      <c r="A983" s="143">
        <v>983</v>
      </c>
      <c r="B983" s="230" t="s">
        <v>1001</v>
      </c>
      <c r="C983" s="243"/>
      <c r="D983" s="281" t="s">
        <v>514</v>
      </c>
      <c r="E983" s="282" t="s">
        <v>89</v>
      </c>
    </row>
    <row r="984" spans="1:5" ht="15">
      <c r="A984" s="143">
        <v>984</v>
      </c>
      <c r="B984" s="230" t="s">
        <v>1002</v>
      </c>
      <c r="C984" s="243"/>
      <c r="D984" s="281" t="s">
        <v>168</v>
      </c>
      <c r="E984" s="282" t="s">
        <v>56</v>
      </c>
    </row>
    <row r="985" spans="1:5" ht="15">
      <c r="A985" s="143">
        <v>985</v>
      </c>
      <c r="B985" s="230" t="s">
        <v>1003</v>
      </c>
      <c r="C985" s="243"/>
      <c r="D985" s="281" t="s">
        <v>1004</v>
      </c>
      <c r="E985" s="282" t="s">
        <v>57</v>
      </c>
    </row>
    <row r="986" spans="1:5" ht="15">
      <c r="A986" s="143">
        <v>986</v>
      </c>
      <c r="B986" s="230" t="s">
        <v>1005</v>
      </c>
      <c r="C986" s="243"/>
      <c r="D986" s="281" t="s">
        <v>203</v>
      </c>
      <c r="E986" s="282" t="s">
        <v>57</v>
      </c>
    </row>
    <row r="987" spans="1:5" ht="15">
      <c r="A987" s="143">
        <v>987</v>
      </c>
      <c r="B987" s="230" t="s">
        <v>1006</v>
      </c>
      <c r="C987" s="243"/>
      <c r="D987" s="281" t="s">
        <v>876</v>
      </c>
      <c r="E987" s="282" t="s">
        <v>59</v>
      </c>
    </row>
    <row r="988" spans="1:5" ht="15">
      <c r="A988" s="143">
        <v>988</v>
      </c>
      <c r="B988" s="230" t="s">
        <v>1007</v>
      </c>
      <c r="C988" s="243"/>
      <c r="D988" s="281" t="s">
        <v>44</v>
      </c>
      <c r="E988" s="282" t="s">
        <v>184</v>
      </c>
    </row>
    <row r="989" spans="1:5" ht="15">
      <c r="A989" s="143">
        <v>989</v>
      </c>
      <c r="B989" s="230" t="s">
        <v>1008</v>
      </c>
      <c r="C989" s="243"/>
      <c r="D989" s="281" t="s">
        <v>127</v>
      </c>
      <c r="E989" s="282" t="s">
        <v>61</v>
      </c>
    </row>
    <row r="990" spans="1:5" ht="15">
      <c r="A990" s="143">
        <v>990</v>
      </c>
      <c r="B990" s="230" t="s">
        <v>1010</v>
      </c>
      <c r="C990" s="243"/>
      <c r="D990" s="281" t="s">
        <v>1011</v>
      </c>
      <c r="E990" s="282" t="s">
        <v>62</v>
      </c>
    </row>
    <row r="991" spans="1:5" ht="15">
      <c r="A991" s="143">
        <v>991</v>
      </c>
      <c r="B991" s="230" t="s">
        <v>1012</v>
      </c>
      <c r="C991" s="243"/>
      <c r="D991" s="281" t="s">
        <v>368</v>
      </c>
      <c r="E991" s="282" t="s">
        <v>62</v>
      </c>
    </row>
    <row r="992" spans="1:5" ht="15">
      <c r="A992" s="143">
        <v>992</v>
      </c>
      <c r="B992" s="230" t="s">
        <v>2295</v>
      </c>
      <c r="C992" s="243"/>
      <c r="D992" s="281" t="s">
        <v>2296</v>
      </c>
      <c r="E992" s="282" t="s">
        <v>188</v>
      </c>
    </row>
    <row r="993" spans="1:5" ht="15">
      <c r="A993" s="143">
        <v>993</v>
      </c>
      <c r="B993" s="230" t="s">
        <v>1014</v>
      </c>
      <c r="C993" s="243"/>
      <c r="D993" s="281" t="s">
        <v>146</v>
      </c>
      <c r="E993" s="282" t="s">
        <v>188</v>
      </c>
    </row>
    <row r="994" spans="1:5" ht="15">
      <c r="A994" s="143">
        <v>994</v>
      </c>
      <c r="B994" s="230" t="s">
        <v>1016</v>
      </c>
      <c r="C994" s="243"/>
      <c r="D994" s="281" t="s">
        <v>1017</v>
      </c>
      <c r="E994" s="282" t="s">
        <v>64</v>
      </c>
    </row>
    <row r="995" spans="1:5" ht="15">
      <c r="A995" s="143">
        <v>995</v>
      </c>
      <c r="B995" s="230" t="s">
        <v>2297</v>
      </c>
      <c r="C995" s="243"/>
      <c r="D995" s="281" t="s">
        <v>1112</v>
      </c>
      <c r="E995" s="282" t="s">
        <v>64</v>
      </c>
    </row>
    <row r="996" spans="1:5" ht="15">
      <c r="A996" s="143">
        <v>996</v>
      </c>
      <c r="B996" s="230" t="s">
        <v>1018</v>
      </c>
      <c r="C996" s="243"/>
      <c r="D996" s="281" t="s">
        <v>349</v>
      </c>
      <c r="E996" s="282" t="s">
        <v>68</v>
      </c>
    </row>
    <row r="997" spans="1:5" ht="15">
      <c r="A997" s="143">
        <v>997</v>
      </c>
      <c r="B997" s="230" t="s">
        <v>1022</v>
      </c>
      <c r="C997" s="243"/>
      <c r="D997" s="281" t="s">
        <v>40</v>
      </c>
      <c r="E997" s="282" t="s">
        <v>90</v>
      </c>
    </row>
    <row r="998" spans="1:5" ht="15">
      <c r="A998" s="143">
        <v>998</v>
      </c>
      <c r="B998" s="230" t="s">
        <v>1024</v>
      </c>
      <c r="C998" s="243"/>
      <c r="D998" s="281" t="s">
        <v>1025</v>
      </c>
      <c r="E998" s="282" t="s">
        <v>90</v>
      </c>
    </row>
    <row r="999" spans="1:5" ht="15">
      <c r="A999" s="143">
        <v>999</v>
      </c>
      <c r="B999" s="230" t="s">
        <v>1026</v>
      </c>
      <c r="C999" s="243"/>
      <c r="D999" s="281" t="s">
        <v>77</v>
      </c>
      <c r="E999" s="282" t="s">
        <v>194</v>
      </c>
    </row>
    <row r="1000" spans="1:5" ht="15">
      <c r="A1000" s="143">
        <v>1000</v>
      </c>
      <c r="B1000" s="230" t="s">
        <v>1027</v>
      </c>
      <c r="C1000" s="245"/>
      <c r="D1000" s="281" t="s">
        <v>67</v>
      </c>
      <c r="E1000" s="282" t="s">
        <v>220</v>
      </c>
    </row>
    <row r="1001" spans="1:5" ht="15">
      <c r="A1001" s="143">
        <v>1001</v>
      </c>
      <c r="B1001" s="230" t="s">
        <v>1029</v>
      </c>
      <c r="C1001" s="243"/>
      <c r="D1001" s="281" t="s">
        <v>1030</v>
      </c>
      <c r="E1001" s="282" t="s">
        <v>220</v>
      </c>
    </row>
    <row r="1002" spans="1:5" ht="15">
      <c r="A1002" s="143">
        <v>1002</v>
      </c>
      <c r="B1002" s="230" t="s">
        <v>1031</v>
      </c>
      <c r="C1002" s="243"/>
      <c r="D1002" s="281" t="s">
        <v>357</v>
      </c>
      <c r="E1002" s="282" t="s">
        <v>81</v>
      </c>
    </row>
    <row r="1003" spans="1:5" ht="15">
      <c r="A1003" s="143">
        <v>1003</v>
      </c>
      <c r="B1003" s="230" t="s">
        <v>1033</v>
      </c>
      <c r="C1003" s="243"/>
      <c r="D1003" s="281" t="s">
        <v>199</v>
      </c>
      <c r="E1003" s="282" t="s">
        <v>81</v>
      </c>
    </row>
    <row r="1004" spans="1:5" ht="15">
      <c r="A1004" s="143">
        <v>1004</v>
      </c>
      <c r="B1004" s="230" t="s">
        <v>1035</v>
      </c>
      <c r="C1004" s="243"/>
      <c r="D1004" s="281" t="s">
        <v>1036</v>
      </c>
      <c r="E1004" s="282" t="s">
        <v>82</v>
      </c>
    </row>
    <row r="1005" spans="1:5" ht="15">
      <c r="A1005" s="143">
        <v>1005</v>
      </c>
      <c r="B1005" s="230" t="s">
        <v>1038</v>
      </c>
      <c r="C1005" s="243"/>
      <c r="D1005" s="281" t="s">
        <v>1039</v>
      </c>
      <c r="E1005" s="282" t="s">
        <v>415</v>
      </c>
    </row>
    <row r="1006" spans="1:5" ht="15">
      <c r="A1006" s="143">
        <v>1006</v>
      </c>
      <c r="B1006" s="230" t="s">
        <v>1040</v>
      </c>
      <c r="C1006" s="243"/>
      <c r="D1006" s="281" t="s">
        <v>465</v>
      </c>
      <c r="E1006" s="282" t="s">
        <v>224</v>
      </c>
    </row>
    <row r="1007" spans="1:5" ht="15">
      <c r="A1007" s="143">
        <v>1007</v>
      </c>
      <c r="B1007" s="231" t="s">
        <v>1041</v>
      </c>
      <c r="C1007" s="246"/>
      <c r="D1007" s="300" t="s">
        <v>1042</v>
      </c>
      <c r="E1007" s="301" t="s">
        <v>99</v>
      </c>
    </row>
    <row r="1008" spans="1:5" ht="15">
      <c r="A1008" s="143">
        <v>1008</v>
      </c>
      <c r="B1008" s="220" t="s">
        <v>2298</v>
      </c>
      <c r="C1008" s="242" t="s">
        <v>105</v>
      </c>
      <c r="D1008" s="242" t="s">
        <v>2299</v>
      </c>
      <c r="E1008" s="273" t="s">
        <v>25</v>
      </c>
    </row>
    <row r="1009" spans="1:5" ht="15">
      <c r="A1009" s="143">
        <v>1009</v>
      </c>
      <c r="B1009" s="221" t="s">
        <v>2300</v>
      </c>
      <c r="C1009" s="243"/>
      <c r="D1009" s="243" t="s">
        <v>2301</v>
      </c>
      <c r="E1009" s="274" t="s">
        <v>1618</v>
      </c>
    </row>
    <row r="1010" spans="1:5" ht="15">
      <c r="A1010" s="143">
        <v>1010</v>
      </c>
      <c r="B1010" s="221" t="s">
        <v>647</v>
      </c>
      <c r="C1010" s="244" t="s">
        <v>2310</v>
      </c>
      <c r="D1010" s="243" t="s">
        <v>648</v>
      </c>
      <c r="E1010" s="274" t="s">
        <v>38</v>
      </c>
    </row>
    <row r="1011" spans="1:5" ht="15">
      <c r="A1011" s="143">
        <v>1011</v>
      </c>
      <c r="B1011" s="221" t="s">
        <v>650</v>
      </c>
      <c r="C1011" s="243"/>
      <c r="D1011" s="243" t="s">
        <v>651</v>
      </c>
      <c r="E1011" s="274" t="s">
        <v>47</v>
      </c>
    </row>
    <row r="1012" spans="1:5" ht="15">
      <c r="A1012" s="143">
        <v>1012</v>
      </c>
      <c r="B1012" s="221" t="s">
        <v>2302</v>
      </c>
      <c r="C1012" s="244" t="s">
        <v>2310</v>
      </c>
      <c r="D1012" s="243" t="s">
        <v>2303</v>
      </c>
      <c r="E1012" s="274" t="s">
        <v>53</v>
      </c>
    </row>
    <row r="1013" spans="1:5" ht="15">
      <c r="A1013" s="143">
        <v>1013</v>
      </c>
      <c r="B1013" s="221" t="s">
        <v>653</v>
      </c>
      <c r="C1013" s="245"/>
      <c r="D1013" s="243" t="s">
        <v>654</v>
      </c>
      <c r="E1013" s="274" t="s">
        <v>53</v>
      </c>
    </row>
    <row r="1014" spans="1:5" ht="15">
      <c r="A1014" s="143">
        <v>1014</v>
      </c>
      <c r="B1014" s="221" t="s">
        <v>2304</v>
      </c>
      <c r="C1014" s="243"/>
      <c r="D1014" s="243" t="s">
        <v>51</v>
      </c>
      <c r="E1014" s="274" t="s">
        <v>1116</v>
      </c>
    </row>
    <row r="1015" spans="1:5" ht="15">
      <c r="A1015" s="143">
        <v>1015</v>
      </c>
      <c r="B1015" s="221" t="s">
        <v>657</v>
      </c>
      <c r="C1015" s="243"/>
      <c r="D1015" s="243" t="s">
        <v>658</v>
      </c>
      <c r="E1015" s="274" t="s">
        <v>659</v>
      </c>
    </row>
    <row r="1016" spans="1:5" ht="15">
      <c r="A1016" s="143">
        <v>1016</v>
      </c>
      <c r="B1016" s="221" t="s">
        <v>661</v>
      </c>
      <c r="C1016" s="243"/>
      <c r="D1016" s="243" t="s">
        <v>44</v>
      </c>
      <c r="E1016" s="274" t="s">
        <v>181</v>
      </c>
    </row>
    <row r="1017" spans="1:5" ht="15">
      <c r="A1017" s="143">
        <v>1017</v>
      </c>
      <c r="B1017" s="221" t="s">
        <v>663</v>
      </c>
      <c r="C1017" s="244" t="s">
        <v>2310</v>
      </c>
      <c r="D1017" s="243" t="s">
        <v>664</v>
      </c>
      <c r="E1017" s="274" t="s">
        <v>183</v>
      </c>
    </row>
    <row r="1018" spans="1:5" ht="15">
      <c r="A1018" s="143">
        <v>1018</v>
      </c>
      <c r="B1018" s="221" t="s">
        <v>665</v>
      </c>
      <c r="C1018" s="244" t="s">
        <v>2310</v>
      </c>
      <c r="D1018" s="243" t="s">
        <v>666</v>
      </c>
      <c r="E1018" s="274" t="s">
        <v>183</v>
      </c>
    </row>
    <row r="1019" spans="1:5" ht="15">
      <c r="A1019" s="143">
        <v>1019</v>
      </c>
      <c r="B1019" s="221" t="s">
        <v>668</v>
      </c>
      <c r="C1019" s="243"/>
      <c r="D1019" s="243" t="s">
        <v>369</v>
      </c>
      <c r="E1019" s="274" t="s">
        <v>62</v>
      </c>
    </row>
    <row r="1020" spans="1:5" ht="15">
      <c r="A1020" s="143">
        <v>1020</v>
      </c>
      <c r="B1020" s="221" t="s">
        <v>672</v>
      </c>
      <c r="C1020" s="245"/>
      <c r="D1020" s="243" t="s">
        <v>213</v>
      </c>
      <c r="E1020" s="274" t="s">
        <v>310</v>
      </c>
    </row>
    <row r="1021" spans="1:5" ht="15">
      <c r="A1021" s="143">
        <v>1021</v>
      </c>
      <c r="B1021" s="221" t="s">
        <v>674</v>
      </c>
      <c r="C1021" s="243"/>
      <c r="D1021" s="243" t="s">
        <v>675</v>
      </c>
      <c r="E1021" s="274" t="s">
        <v>64</v>
      </c>
    </row>
    <row r="1022" spans="1:5" ht="15">
      <c r="A1022" s="143">
        <v>1022</v>
      </c>
      <c r="B1022" s="221" t="s">
        <v>677</v>
      </c>
      <c r="C1022" s="243"/>
      <c r="D1022" s="243" t="s">
        <v>678</v>
      </c>
      <c r="E1022" s="274" t="s">
        <v>66</v>
      </c>
    </row>
    <row r="1023" spans="1:5" ht="15">
      <c r="A1023" s="143">
        <v>1023</v>
      </c>
      <c r="B1023" s="221" t="s">
        <v>680</v>
      </c>
      <c r="C1023" s="243" t="s">
        <v>104</v>
      </c>
      <c r="D1023" s="243" t="s">
        <v>681</v>
      </c>
      <c r="E1023" s="274" t="s">
        <v>69</v>
      </c>
    </row>
    <row r="1024" spans="1:5" ht="15">
      <c r="A1024" s="143">
        <v>1024</v>
      </c>
      <c r="B1024" s="221" t="s">
        <v>683</v>
      </c>
      <c r="C1024" s="243"/>
      <c r="D1024" s="243" t="s">
        <v>93</v>
      </c>
      <c r="E1024" s="274" t="s">
        <v>684</v>
      </c>
    </row>
    <row r="1025" spans="1:5" ht="15">
      <c r="A1025" s="143">
        <v>1025</v>
      </c>
      <c r="B1025" s="221" t="s">
        <v>686</v>
      </c>
      <c r="C1025" s="243"/>
      <c r="D1025" s="243" t="s">
        <v>687</v>
      </c>
      <c r="E1025" s="274" t="s">
        <v>76</v>
      </c>
    </row>
    <row r="1026" spans="1:5" ht="15">
      <c r="A1026" s="143">
        <v>1026</v>
      </c>
      <c r="B1026" s="221" t="s">
        <v>689</v>
      </c>
      <c r="C1026" s="243"/>
      <c r="D1026" s="243" t="s">
        <v>201</v>
      </c>
      <c r="E1026" s="274" t="s">
        <v>76</v>
      </c>
    </row>
    <row r="1027" spans="1:5" ht="15">
      <c r="A1027" s="143">
        <v>1027</v>
      </c>
      <c r="B1027" s="221" t="s">
        <v>2305</v>
      </c>
      <c r="C1027" s="244" t="s">
        <v>2310</v>
      </c>
      <c r="D1027" s="243" t="s">
        <v>2306</v>
      </c>
      <c r="E1027" s="274" t="s">
        <v>79</v>
      </c>
    </row>
    <row r="1028" spans="1:5" ht="15">
      <c r="A1028" s="143">
        <v>1028</v>
      </c>
      <c r="B1028" s="221" t="s">
        <v>695</v>
      </c>
      <c r="C1028" s="244" t="s">
        <v>2310</v>
      </c>
      <c r="D1028" s="243" t="s">
        <v>696</v>
      </c>
      <c r="E1028" s="274" t="s">
        <v>79</v>
      </c>
    </row>
    <row r="1029" spans="1:5" ht="15">
      <c r="A1029" s="143">
        <v>1029</v>
      </c>
      <c r="B1029" s="221" t="s">
        <v>692</v>
      </c>
      <c r="C1029" s="243"/>
      <c r="D1029" s="243" t="s">
        <v>693</v>
      </c>
      <c r="E1029" s="274" t="s">
        <v>91</v>
      </c>
    </row>
    <row r="1030" spans="1:5" ht="15">
      <c r="A1030" s="143">
        <v>1030</v>
      </c>
      <c r="B1030" s="221" t="s">
        <v>2307</v>
      </c>
      <c r="C1030" s="244" t="s">
        <v>2310</v>
      </c>
      <c r="D1030" s="243" t="s">
        <v>487</v>
      </c>
      <c r="E1030" s="274" t="s">
        <v>81</v>
      </c>
    </row>
    <row r="1031" spans="1:5" ht="15">
      <c r="A1031" s="143">
        <v>1031</v>
      </c>
      <c r="B1031" s="230" t="s">
        <v>2308</v>
      </c>
      <c r="C1031" s="244" t="s">
        <v>2310</v>
      </c>
      <c r="D1031" s="281" t="s">
        <v>151</v>
      </c>
      <c r="E1031" s="282" t="s">
        <v>2309</v>
      </c>
    </row>
    <row r="1032" spans="1:5" ht="15">
      <c r="A1032" s="143">
        <v>1032</v>
      </c>
      <c r="B1032" s="230" t="s">
        <v>644</v>
      </c>
      <c r="C1032" s="243"/>
      <c r="D1032" s="281" t="s">
        <v>27</v>
      </c>
      <c r="E1032" s="282" t="s">
        <v>645</v>
      </c>
    </row>
    <row r="1033" spans="1:5" ht="15">
      <c r="A1033" s="143">
        <v>1033</v>
      </c>
      <c r="B1033" s="230" t="s">
        <v>656</v>
      </c>
      <c r="C1033" s="243"/>
      <c r="D1033" s="281" t="s">
        <v>198</v>
      </c>
      <c r="E1033" s="282" t="s">
        <v>180</v>
      </c>
    </row>
    <row r="1034" spans="1:5" ht="15">
      <c r="A1034" s="143">
        <v>1034</v>
      </c>
      <c r="B1034" s="230" t="s">
        <v>669</v>
      </c>
      <c r="C1034" s="243"/>
      <c r="D1034" s="281" t="s">
        <v>670</v>
      </c>
      <c r="E1034" s="282" t="s">
        <v>62</v>
      </c>
    </row>
    <row r="1035" spans="1:5" ht="15">
      <c r="A1035" s="143">
        <v>1035</v>
      </c>
      <c r="B1035" s="230" t="s">
        <v>691</v>
      </c>
      <c r="C1035" s="243"/>
      <c r="D1035" s="281" t="s">
        <v>162</v>
      </c>
      <c r="E1035" s="282" t="s">
        <v>76</v>
      </c>
    </row>
    <row r="1036" spans="1:5" ht="15">
      <c r="A1036" s="143">
        <v>1036</v>
      </c>
      <c r="B1036" s="230" t="s">
        <v>698</v>
      </c>
      <c r="C1036" s="243"/>
      <c r="D1036" s="281" t="s">
        <v>44</v>
      </c>
      <c r="E1036" s="282" t="s">
        <v>82</v>
      </c>
    </row>
    <row r="1037" spans="1:5" ht="15">
      <c r="A1037" s="143">
        <v>1037</v>
      </c>
      <c r="B1037" s="231" t="s">
        <v>700</v>
      </c>
      <c r="C1037" s="246"/>
      <c r="D1037" s="300" t="s">
        <v>701</v>
      </c>
      <c r="E1037" s="301" t="s">
        <v>415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96"/>
  <sheetViews>
    <sheetView zoomScalePageLayoutView="0" workbookViewId="0" topLeftCell="A207">
      <selection activeCell="A1" sqref="A1:J42"/>
    </sheetView>
  </sheetViews>
  <sheetFormatPr defaultColWidth="9.00390625" defaultRowHeight="15.75"/>
  <cols>
    <col min="2" max="2" width="15.00390625" style="0" customWidth="1"/>
    <col min="3" max="3" width="11.625" style="0" customWidth="1"/>
    <col min="4" max="4" width="17.625" style="0" customWidth="1"/>
  </cols>
  <sheetData>
    <row r="2" spans="1:5" ht="15.75">
      <c r="A2">
        <v>1</v>
      </c>
      <c r="B2" s="303" t="s">
        <v>2644</v>
      </c>
      <c r="C2">
        <v>330000</v>
      </c>
      <c r="D2" s="306" t="s">
        <v>2736</v>
      </c>
      <c r="E2" s="307" t="s">
        <v>22</v>
      </c>
    </row>
    <row r="3" spans="1:5" ht="15.75">
      <c r="A3">
        <v>2</v>
      </c>
      <c r="B3" s="303" t="s">
        <v>2626</v>
      </c>
      <c r="C3">
        <v>350000</v>
      </c>
      <c r="D3" s="306" t="s">
        <v>2724</v>
      </c>
      <c r="E3" s="307" t="s">
        <v>249</v>
      </c>
    </row>
    <row r="4" spans="1:5" ht="15.75">
      <c r="A4">
        <v>3</v>
      </c>
      <c r="B4" s="303" t="s">
        <v>2624</v>
      </c>
      <c r="C4">
        <v>390000</v>
      </c>
      <c r="D4" s="306" t="s">
        <v>2722</v>
      </c>
      <c r="E4" s="307" t="s">
        <v>107</v>
      </c>
    </row>
    <row r="5" spans="1:5" ht="15.75">
      <c r="A5">
        <v>4</v>
      </c>
      <c r="B5" s="303" t="s">
        <v>1057</v>
      </c>
      <c r="C5">
        <v>420000</v>
      </c>
      <c r="D5" s="306" t="s">
        <v>212</v>
      </c>
      <c r="E5" s="307" t="s">
        <v>186</v>
      </c>
    </row>
    <row r="6" spans="1:5" ht="15.75">
      <c r="A6">
        <v>5</v>
      </c>
      <c r="B6" s="303" t="s">
        <v>1058</v>
      </c>
      <c r="C6">
        <v>420000</v>
      </c>
      <c r="D6" s="306" t="s">
        <v>1059</v>
      </c>
      <c r="E6" s="307" t="s">
        <v>1060</v>
      </c>
    </row>
    <row r="7" spans="1:5" ht="15.75">
      <c r="A7">
        <v>6</v>
      </c>
      <c r="B7" s="303" t="s">
        <v>2332</v>
      </c>
      <c r="C7">
        <v>630000</v>
      </c>
      <c r="D7" s="306" t="s">
        <v>65</v>
      </c>
      <c r="E7" s="307" t="s">
        <v>1266</v>
      </c>
    </row>
    <row r="8" spans="1:5" ht="15.75">
      <c r="A8">
        <v>7</v>
      </c>
      <c r="B8" s="303" t="s">
        <v>2679</v>
      </c>
      <c r="C8">
        <v>630000</v>
      </c>
      <c r="D8" s="306" t="s">
        <v>153</v>
      </c>
      <c r="E8" s="307" t="s">
        <v>80</v>
      </c>
    </row>
    <row r="9" spans="1:5" ht="15.75">
      <c r="A9">
        <v>8</v>
      </c>
      <c r="B9" s="303" t="s">
        <v>2683</v>
      </c>
      <c r="C9">
        <v>660000</v>
      </c>
      <c r="D9" s="306" t="s">
        <v>2084</v>
      </c>
      <c r="E9" s="307" t="s">
        <v>84</v>
      </c>
    </row>
    <row r="10" spans="1:5" ht="15.75">
      <c r="A10">
        <v>9</v>
      </c>
      <c r="B10" s="303" t="s">
        <v>2622</v>
      </c>
      <c r="C10">
        <v>700000</v>
      </c>
      <c r="D10" s="306" t="s">
        <v>2721</v>
      </c>
      <c r="E10" s="307" t="s">
        <v>208</v>
      </c>
    </row>
    <row r="11" spans="1:5" ht="15.75">
      <c r="A11">
        <v>10</v>
      </c>
      <c r="B11" s="303" t="s">
        <v>1957</v>
      </c>
      <c r="C11">
        <v>1050000</v>
      </c>
      <c r="D11" s="306" t="s">
        <v>31</v>
      </c>
      <c r="E11" s="307" t="s">
        <v>123</v>
      </c>
    </row>
    <row r="12" spans="1:5" ht="15.75">
      <c r="A12">
        <v>11</v>
      </c>
      <c r="B12" s="303" t="s">
        <v>500</v>
      </c>
      <c r="C12">
        <v>1050000</v>
      </c>
      <c r="D12" s="306" t="s">
        <v>87</v>
      </c>
      <c r="E12" s="307" t="s">
        <v>209</v>
      </c>
    </row>
    <row r="13" spans="1:5" ht="15.75">
      <c r="A13">
        <v>12</v>
      </c>
      <c r="B13" s="303" t="s">
        <v>508</v>
      </c>
      <c r="C13">
        <v>1050000</v>
      </c>
      <c r="D13" s="306" t="s">
        <v>366</v>
      </c>
      <c r="E13" s="307" t="s">
        <v>84</v>
      </c>
    </row>
    <row r="14" spans="1:5" ht="15.75">
      <c r="A14">
        <v>13</v>
      </c>
      <c r="B14" s="303" t="s">
        <v>2628</v>
      </c>
      <c r="C14">
        <v>1225000</v>
      </c>
      <c r="D14" s="306" t="s">
        <v>1691</v>
      </c>
      <c r="E14" s="307" t="s">
        <v>2726</v>
      </c>
    </row>
    <row r="15" spans="1:5" ht="15.75">
      <c r="A15">
        <v>14</v>
      </c>
      <c r="B15" s="303" t="s">
        <v>411</v>
      </c>
      <c r="C15">
        <v>1365000</v>
      </c>
      <c r="D15" s="306" t="s">
        <v>166</v>
      </c>
      <c r="E15" s="307" t="s">
        <v>219</v>
      </c>
    </row>
    <row r="16" spans="1:5" ht="15.75">
      <c r="A16">
        <v>15</v>
      </c>
      <c r="B16" s="303" t="s">
        <v>2662</v>
      </c>
      <c r="C16">
        <v>1400000</v>
      </c>
      <c r="D16" s="306" t="s">
        <v>2748</v>
      </c>
      <c r="E16" s="307" t="s">
        <v>1894</v>
      </c>
    </row>
    <row r="17" spans="1:5" ht="15.75">
      <c r="A17">
        <v>16</v>
      </c>
      <c r="B17" s="303" t="s">
        <v>2664</v>
      </c>
      <c r="C17">
        <v>1485000</v>
      </c>
      <c r="D17" s="306" t="s">
        <v>2750</v>
      </c>
      <c r="E17" s="307" t="s">
        <v>57</v>
      </c>
    </row>
    <row r="18" spans="1:5" ht="15.75">
      <c r="A18">
        <v>17</v>
      </c>
      <c r="B18" s="303" t="s">
        <v>2685</v>
      </c>
      <c r="C18">
        <v>1567500</v>
      </c>
      <c r="D18" s="306" t="s">
        <v>195</v>
      </c>
      <c r="E18" s="307" t="s">
        <v>64</v>
      </c>
    </row>
    <row r="19" spans="1:5" ht="15.75">
      <c r="A19">
        <v>18</v>
      </c>
      <c r="B19" s="303" t="s">
        <v>2686</v>
      </c>
      <c r="C19">
        <v>1567500</v>
      </c>
      <c r="D19" s="306" t="s">
        <v>1563</v>
      </c>
      <c r="E19" s="307" t="s">
        <v>1495</v>
      </c>
    </row>
    <row r="20" spans="1:5" ht="15.75">
      <c r="A20">
        <v>19</v>
      </c>
      <c r="B20" s="303" t="s">
        <v>2627</v>
      </c>
      <c r="C20">
        <v>1575000</v>
      </c>
      <c r="D20" s="306" t="s">
        <v>2725</v>
      </c>
      <c r="E20" s="307" t="s">
        <v>38</v>
      </c>
    </row>
    <row r="21" spans="1:5" ht="15.75">
      <c r="A21">
        <v>20</v>
      </c>
      <c r="B21" s="303" t="s">
        <v>2705</v>
      </c>
      <c r="C21">
        <v>1920000</v>
      </c>
      <c r="D21" s="306" t="s">
        <v>2776</v>
      </c>
      <c r="E21" s="307" t="s">
        <v>53</v>
      </c>
    </row>
    <row r="22" spans="1:5" ht="15.75">
      <c r="A22">
        <v>21</v>
      </c>
      <c r="B22" s="303" t="s">
        <v>2706</v>
      </c>
      <c r="C22">
        <v>1920000</v>
      </c>
      <c r="D22" s="306" t="s">
        <v>201</v>
      </c>
      <c r="E22" s="307" t="s">
        <v>1116</v>
      </c>
    </row>
    <row r="23" spans="1:5" ht="15.75">
      <c r="A23">
        <v>22</v>
      </c>
      <c r="B23" s="303" t="s">
        <v>2697</v>
      </c>
      <c r="C23">
        <v>1980000</v>
      </c>
      <c r="D23" s="306" t="s">
        <v>36</v>
      </c>
      <c r="E23" s="307" t="s">
        <v>189</v>
      </c>
    </row>
    <row r="24" spans="1:5" ht="15.75">
      <c r="A24">
        <v>23</v>
      </c>
      <c r="B24" s="303" t="s">
        <v>2620</v>
      </c>
      <c r="C24">
        <v>2100000</v>
      </c>
      <c r="D24" s="306" t="s">
        <v>1817</v>
      </c>
      <c r="E24" s="307" t="s">
        <v>2720</v>
      </c>
    </row>
    <row r="25" spans="1:5" ht="15.75">
      <c r="A25">
        <v>24</v>
      </c>
      <c r="B25" s="303" t="s">
        <v>2621</v>
      </c>
      <c r="C25">
        <v>2100000</v>
      </c>
      <c r="D25" s="306" t="s">
        <v>1935</v>
      </c>
      <c r="E25" s="307" t="s">
        <v>204</v>
      </c>
    </row>
    <row r="26" spans="1:5" ht="15.75">
      <c r="A26">
        <v>25</v>
      </c>
      <c r="B26" s="303" t="s">
        <v>2687</v>
      </c>
      <c r="C26">
        <v>2145000</v>
      </c>
      <c r="D26" s="306" t="s">
        <v>2765</v>
      </c>
      <c r="E26" s="307" t="s">
        <v>37</v>
      </c>
    </row>
    <row r="27" spans="1:5" ht="15.75">
      <c r="A27">
        <v>26</v>
      </c>
      <c r="B27" s="303" t="s">
        <v>2719</v>
      </c>
      <c r="C27">
        <v>2310000</v>
      </c>
      <c r="D27" s="306" t="s">
        <v>70</v>
      </c>
      <c r="E27" s="307" t="s">
        <v>2784</v>
      </c>
    </row>
    <row r="28" spans="1:5" ht="15.75">
      <c r="A28">
        <v>27</v>
      </c>
      <c r="B28" s="303" t="s">
        <v>420</v>
      </c>
      <c r="C28">
        <v>2340000</v>
      </c>
      <c r="D28" s="306" t="s">
        <v>421</v>
      </c>
      <c r="E28" s="307" t="s">
        <v>22</v>
      </c>
    </row>
    <row r="29" spans="1:5" ht="15.75">
      <c r="A29">
        <v>28</v>
      </c>
      <c r="B29" s="303" t="s">
        <v>438</v>
      </c>
      <c r="C29">
        <v>2340000</v>
      </c>
      <c r="D29" s="306" t="s">
        <v>439</v>
      </c>
      <c r="E29" s="307" t="s">
        <v>68</v>
      </c>
    </row>
    <row r="30" spans="1:5" ht="15.75">
      <c r="A30">
        <v>29</v>
      </c>
      <c r="B30" s="303" t="s">
        <v>2708</v>
      </c>
      <c r="C30">
        <v>2340000</v>
      </c>
      <c r="D30" s="306" t="s">
        <v>2779</v>
      </c>
      <c r="E30" s="307" t="s">
        <v>62</v>
      </c>
    </row>
    <row r="31" spans="1:5" ht="15.75">
      <c r="A31">
        <v>30</v>
      </c>
      <c r="B31" s="303" t="s">
        <v>2631</v>
      </c>
      <c r="C31">
        <v>2400000</v>
      </c>
      <c r="D31" s="306" t="s">
        <v>164</v>
      </c>
      <c r="E31" s="307" t="s">
        <v>1116</v>
      </c>
    </row>
    <row r="32" spans="1:5" ht="15.75">
      <c r="A32">
        <v>31</v>
      </c>
      <c r="B32" s="303" t="s">
        <v>2645</v>
      </c>
      <c r="C32">
        <v>2400000</v>
      </c>
      <c r="D32" s="306" t="s">
        <v>2737</v>
      </c>
      <c r="E32" s="307" t="s">
        <v>22</v>
      </c>
    </row>
    <row r="33" spans="1:5" ht="15.75">
      <c r="A33">
        <v>32</v>
      </c>
      <c r="B33" s="303" t="s">
        <v>2652</v>
      </c>
      <c r="C33">
        <v>2400000</v>
      </c>
      <c r="D33" s="306" t="s">
        <v>148</v>
      </c>
      <c r="E33" s="307" t="s">
        <v>50</v>
      </c>
    </row>
    <row r="34" spans="1:5" ht="15.75">
      <c r="A34">
        <v>33</v>
      </c>
      <c r="B34" s="303" t="s">
        <v>2657</v>
      </c>
      <c r="C34">
        <v>2400000</v>
      </c>
      <c r="D34" s="306" t="s">
        <v>1927</v>
      </c>
      <c r="E34" s="307" t="s">
        <v>1110</v>
      </c>
    </row>
    <row r="35" spans="1:5" ht="15.75">
      <c r="A35">
        <v>34</v>
      </c>
      <c r="B35" s="303" t="s">
        <v>2663</v>
      </c>
      <c r="C35">
        <v>2400000</v>
      </c>
      <c r="D35" s="306" t="s">
        <v>2160</v>
      </c>
      <c r="E35" s="307" t="s">
        <v>57</v>
      </c>
    </row>
    <row r="36" spans="1:5" ht="15.75">
      <c r="A36">
        <v>35</v>
      </c>
      <c r="B36" s="303" t="s">
        <v>2673</v>
      </c>
      <c r="C36">
        <v>2400000</v>
      </c>
      <c r="D36" s="306" t="s">
        <v>2757</v>
      </c>
      <c r="E36" s="307" t="s">
        <v>190</v>
      </c>
    </row>
    <row r="37" spans="1:5" ht="15.75">
      <c r="A37">
        <v>36</v>
      </c>
      <c r="B37" s="303" t="s">
        <v>2646</v>
      </c>
      <c r="C37">
        <v>2475000</v>
      </c>
      <c r="D37" s="306" t="s">
        <v>1574</v>
      </c>
      <c r="E37" s="307" t="s">
        <v>1048</v>
      </c>
    </row>
    <row r="38" spans="1:5" ht="15.75">
      <c r="A38">
        <v>37</v>
      </c>
      <c r="B38" s="303" t="s">
        <v>2660</v>
      </c>
      <c r="C38">
        <v>2475000</v>
      </c>
      <c r="D38" s="306" t="s">
        <v>2746</v>
      </c>
      <c r="E38" s="307" t="s">
        <v>53</v>
      </c>
    </row>
    <row r="39" spans="1:5" ht="15.75">
      <c r="A39">
        <v>38</v>
      </c>
      <c r="B39" s="303" t="s">
        <v>2692</v>
      </c>
      <c r="C39">
        <v>2475000</v>
      </c>
      <c r="D39" s="306" t="s">
        <v>2770</v>
      </c>
      <c r="E39" s="307" t="s">
        <v>1160</v>
      </c>
    </row>
    <row r="40" spans="1:5" ht="15.75">
      <c r="A40">
        <v>39</v>
      </c>
      <c r="B40" s="303" t="s">
        <v>2698</v>
      </c>
      <c r="C40">
        <v>2475000</v>
      </c>
      <c r="D40" s="306" t="s">
        <v>2773</v>
      </c>
      <c r="E40" s="307" t="s">
        <v>22</v>
      </c>
    </row>
    <row r="41" spans="1:5" ht="15.75">
      <c r="A41">
        <v>40</v>
      </c>
      <c r="B41" s="303" t="s">
        <v>2701</v>
      </c>
      <c r="C41">
        <v>2475000</v>
      </c>
      <c r="D41" s="306" t="s">
        <v>2775</v>
      </c>
      <c r="E41" s="307" t="s">
        <v>1356</v>
      </c>
    </row>
    <row r="42" spans="1:5" ht="15.75">
      <c r="A42">
        <v>41</v>
      </c>
      <c r="B42" s="303" t="s">
        <v>2711</v>
      </c>
      <c r="C42">
        <v>2475000</v>
      </c>
      <c r="D42" s="306" t="s">
        <v>1756</v>
      </c>
      <c r="E42" s="307" t="s">
        <v>83</v>
      </c>
    </row>
    <row r="43" spans="1:5" ht="15.75">
      <c r="A43">
        <v>42</v>
      </c>
      <c r="B43" s="303" t="s">
        <v>466</v>
      </c>
      <c r="C43">
        <v>2520000</v>
      </c>
      <c r="D43" s="306" t="s">
        <v>467</v>
      </c>
      <c r="E43" s="307" t="s">
        <v>85</v>
      </c>
    </row>
    <row r="44" spans="1:5" ht="15.75">
      <c r="A44">
        <v>43</v>
      </c>
      <c r="B44" s="303" t="s">
        <v>2689</v>
      </c>
      <c r="C44">
        <v>2560000</v>
      </c>
      <c r="D44" s="306" t="s">
        <v>44</v>
      </c>
      <c r="E44" s="307" t="s">
        <v>68</v>
      </c>
    </row>
    <row r="45" spans="1:5" ht="15.75">
      <c r="A45">
        <v>44</v>
      </c>
      <c r="B45" s="303" t="s">
        <v>2649</v>
      </c>
      <c r="C45">
        <v>2640000</v>
      </c>
      <c r="D45" s="306" t="s">
        <v>2739</v>
      </c>
      <c r="E45" s="307" t="s">
        <v>2740</v>
      </c>
    </row>
    <row r="46" spans="1:5" ht="15.75">
      <c r="A46">
        <v>45</v>
      </c>
      <c r="B46" s="303" t="s">
        <v>2699</v>
      </c>
      <c r="C46">
        <v>2640000</v>
      </c>
      <c r="D46" s="306" t="s">
        <v>2774</v>
      </c>
      <c r="E46" s="307" t="s">
        <v>22</v>
      </c>
    </row>
    <row r="47" spans="1:5" ht="15.75">
      <c r="A47">
        <v>46</v>
      </c>
      <c r="B47" s="303" t="s">
        <v>2700</v>
      </c>
      <c r="C47">
        <v>2640000</v>
      </c>
      <c r="D47" s="306" t="s">
        <v>1546</v>
      </c>
      <c r="E47" s="307" t="s">
        <v>32</v>
      </c>
    </row>
    <row r="48" spans="1:5" ht="15.75">
      <c r="A48">
        <v>47</v>
      </c>
      <c r="B48" s="303" t="s">
        <v>2714</v>
      </c>
      <c r="C48">
        <v>2640000</v>
      </c>
      <c r="D48" s="306" t="s">
        <v>2782</v>
      </c>
      <c r="E48" s="307" t="s">
        <v>1744</v>
      </c>
    </row>
    <row r="49" spans="1:5" ht="15.75">
      <c r="A49">
        <v>48</v>
      </c>
      <c r="B49" s="303" t="s">
        <v>2715</v>
      </c>
      <c r="C49">
        <v>2640000</v>
      </c>
      <c r="D49" s="306" t="s">
        <v>2783</v>
      </c>
      <c r="E49" s="307" t="s">
        <v>62</v>
      </c>
    </row>
    <row r="50" spans="1:5" ht="15.75">
      <c r="A50">
        <v>49</v>
      </c>
      <c r="B50" s="303" t="s">
        <v>2716</v>
      </c>
      <c r="C50">
        <v>2640000</v>
      </c>
      <c r="D50" s="306" t="s">
        <v>1285</v>
      </c>
      <c r="E50" s="307" t="s">
        <v>1831</v>
      </c>
    </row>
    <row r="51" spans="1:5" ht="15.75">
      <c r="A51">
        <v>50</v>
      </c>
      <c r="B51" s="303" t="s">
        <v>2643</v>
      </c>
      <c r="C51">
        <v>2720000</v>
      </c>
      <c r="D51" s="306" t="s">
        <v>221</v>
      </c>
      <c r="E51" s="307" t="s">
        <v>224</v>
      </c>
    </row>
    <row r="52" spans="1:5" ht="15.75">
      <c r="A52">
        <v>51</v>
      </c>
      <c r="B52" s="303" t="s">
        <v>2696</v>
      </c>
      <c r="C52">
        <v>2720000</v>
      </c>
      <c r="D52" s="306" t="s">
        <v>44</v>
      </c>
      <c r="E52" s="307" t="s">
        <v>49</v>
      </c>
    </row>
    <row r="53" spans="1:5" ht="15.75">
      <c r="A53">
        <v>52</v>
      </c>
      <c r="B53" s="303" t="s">
        <v>2703</v>
      </c>
      <c r="C53">
        <v>2720000</v>
      </c>
      <c r="D53" s="306" t="s">
        <v>163</v>
      </c>
      <c r="E53" s="307" t="s">
        <v>45</v>
      </c>
    </row>
    <row r="54" spans="1:5" ht="15.75">
      <c r="A54">
        <v>53</v>
      </c>
      <c r="B54" s="303" t="s">
        <v>2704</v>
      </c>
      <c r="C54">
        <v>2720000</v>
      </c>
      <c r="D54" s="306" t="s">
        <v>1933</v>
      </c>
      <c r="E54" s="307" t="s">
        <v>97</v>
      </c>
    </row>
    <row r="55" spans="1:5" ht="15.75">
      <c r="A55">
        <v>54</v>
      </c>
      <c r="B55" s="303" t="s">
        <v>2707</v>
      </c>
      <c r="C55">
        <v>2720000</v>
      </c>
      <c r="D55" s="306" t="s">
        <v>2777</v>
      </c>
      <c r="E55" s="307" t="s">
        <v>2778</v>
      </c>
    </row>
    <row r="56" spans="1:5" ht="15.75">
      <c r="A56">
        <v>55</v>
      </c>
      <c r="B56" s="303" t="s">
        <v>2709</v>
      </c>
      <c r="C56">
        <v>2720000</v>
      </c>
      <c r="D56" s="306" t="s">
        <v>2780</v>
      </c>
      <c r="E56" s="307" t="s">
        <v>1243</v>
      </c>
    </row>
    <row r="57" spans="1:5" ht="15.75">
      <c r="A57">
        <v>56</v>
      </c>
      <c r="B57" s="303" t="s">
        <v>2713</v>
      </c>
      <c r="C57">
        <v>2720000</v>
      </c>
      <c r="D57" s="306" t="s">
        <v>92</v>
      </c>
      <c r="E57" s="307" t="s">
        <v>58</v>
      </c>
    </row>
    <row r="58" spans="1:5" ht="15.75">
      <c r="A58">
        <v>57</v>
      </c>
      <c r="B58" s="303" t="s">
        <v>2640</v>
      </c>
      <c r="C58">
        <v>2730000</v>
      </c>
      <c r="D58" s="306" t="s">
        <v>1231</v>
      </c>
      <c r="E58" s="307" t="s">
        <v>66</v>
      </c>
    </row>
    <row r="59" spans="1:5" ht="15.75">
      <c r="A59">
        <v>58</v>
      </c>
      <c r="B59" s="303" t="s">
        <v>2672</v>
      </c>
      <c r="C59">
        <v>2730000</v>
      </c>
      <c r="D59" s="306" t="s">
        <v>2756</v>
      </c>
      <c r="E59" s="307" t="s">
        <v>64</v>
      </c>
    </row>
    <row r="60" spans="1:5" ht="15.75">
      <c r="A60">
        <v>59</v>
      </c>
      <c r="B60" s="303" t="s">
        <v>491</v>
      </c>
      <c r="C60">
        <v>2730000</v>
      </c>
      <c r="D60" s="306" t="s">
        <v>492</v>
      </c>
      <c r="E60" s="307" t="s">
        <v>493</v>
      </c>
    </row>
    <row r="61" spans="1:5" ht="15.75">
      <c r="A61">
        <v>60</v>
      </c>
      <c r="B61" s="303" t="s">
        <v>2661</v>
      </c>
      <c r="C61">
        <v>2800000</v>
      </c>
      <c r="D61" s="306" t="s">
        <v>2747</v>
      </c>
      <c r="E61" s="307" t="s">
        <v>53</v>
      </c>
    </row>
    <row r="62" spans="1:5" ht="15.75">
      <c r="A62">
        <v>61</v>
      </c>
      <c r="B62" s="303" t="s">
        <v>2665</v>
      </c>
      <c r="C62">
        <v>2805000</v>
      </c>
      <c r="D62" s="306" t="s">
        <v>40</v>
      </c>
      <c r="E62" s="307" t="s">
        <v>58</v>
      </c>
    </row>
    <row r="63" spans="1:5" ht="15.75">
      <c r="A63">
        <v>62</v>
      </c>
      <c r="B63" s="303" t="s">
        <v>2666</v>
      </c>
      <c r="C63">
        <v>2805000</v>
      </c>
      <c r="D63" s="306" t="s">
        <v>1574</v>
      </c>
      <c r="E63" s="307" t="s">
        <v>58</v>
      </c>
    </row>
    <row r="64" spans="1:5" ht="15.75">
      <c r="A64">
        <v>63</v>
      </c>
      <c r="B64" s="303" t="s">
        <v>2667</v>
      </c>
      <c r="C64">
        <v>2805000</v>
      </c>
      <c r="D64" s="306" t="s">
        <v>1689</v>
      </c>
      <c r="E64" s="307" t="s">
        <v>62</v>
      </c>
    </row>
    <row r="65" spans="1:5" ht="15.75">
      <c r="A65">
        <v>64</v>
      </c>
      <c r="B65" s="303" t="s">
        <v>2669</v>
      </c>
      <c r="C65">
        <v>2805000</v>
      </c>
      <c r="D65" s="306" t="s">
        <v>2752</v>
      </c>
      <c r="E65" s="307" t="s">
        <v>186</v>
      </c>
    </row>
    <row r="66" spans="1:5" ht="15.75">
      <c r="A66">
        <v>65</v>
      </c>
      <c r="B66" s="303" t="s">
        <v>2675</v>
      </c>
      <c r="C66">
        <v>2805000</v>
      </c>
      <c r="D66" s="306" t="s">
        <v>217</v>
      </c>
      <c r="E66" s="307" t="s">
        <v>69</v>
      </c>
    </row>
    <row r="67" spans="1:5" ht="15.75">
      <c r="A67">
        <v>66</v>
      </c>
      <c r="B67" s="303" t="s">
        <v>2684</v>
      </c>
      <c r="C67">
        <v>2805000</v>
      </c>
      <c r="D67" s="306" t="s">
        <v>2764</v>
      </c>
      <c r="E67" s="307" t="s">
        <v>83</v>
      </c>
    </row>
    <row r="68" spans="1:5" ht="15.75">
      <c r="A68">
        <v>67</v>
      </c>
      <c r="B68" s="303" t="s">
        <v>2718</v>
      </c>
      <c r="C68">
        <v>2805000</v>
      </c>
      <c r="D68" s="306" t="s">
        <v>51</v>
      </c>
      <c r="E68" s="307" t="s">
        <v>68</v>
      </c>
    </row>
    <row r="69" spans="1:5" ht="15.75">
      <c r="A69">
        <v>68</v>
      </c>
      <c r="B69" s="303" t="s">
        <v>2625</v>
      </c>
      <c r="C69">
        <v>2940000</v>
      </c>
      <c r="D69" s="306" t="s">
        <v>1120</v>
      </c>
      <c r="E69" s="307" t="s">
        <v>194</v>
      </c>
    </row>
    <row r="70" spans="1:5" ht="15.75">
      <c r="A70">
        <v>69</v>
      </c>
      <c r="B70" s="303" t="s">
        <v>1055</v>
      </c>
      <c r="C70">
        <v>2940000</v>
      </c>
      <c r="D70" s="306" t="s">
        <v>36</v>
      </c>
      <c r="E70" s="307" t="s">
        <v>170</v>
      </c>
    </row>
    <row r="71" spans="1:5" ht="15.75">
      <c r="A71">
        <v>70</v>
      </c>
      <c r="B71" s="303" t="s">
        <v>1432</v>
      </c>
      <c r="C71">
        <v>2940000</v>
      </c>
      <c r="D71" s="306" t="s">
        <v>1433</v>
      </c>
      <c r="E71" s="307" t="s">
        <v>1434</v>
      </c>
    </row>
    <row r="72" spans="1:5" ht="15.75">
      <c r="A72">
        <v>71</v>
      </c>
      <c r="B72" s="303" t="s">
        <v>2650</v>
      </c>
      <c r="C72">
        <v>2970000</v>
      </c>
      <c r="D72" s="306" t="s">
        <v>2742</v>
      </c>
      <c r="E72" s="307" t="s">
        <v>38</v>
      </c>
    </row>
    <row r="73" spans="1:5" ht="15.75">
      <c r="A73">
        <v>72</v>
      </c>
      <c r="B73" s="303" t="s">
        <v>2712</v>
      </c>
      <c r="C73">
        <v>2970000</v>
      </c>
      <c r="D73" s="306" t="s">
        <v>98</v>
      </c>
      <c r="E73" s="307" t="s">
        <v>37</v>
      </c>
    </row>
    <row r="74" spans="1:5" ht="15.75">
      <c r="A74">
        <v>73</v>
      </c>
      <c r="B74" s="303" t="s">
        <v>2633</v>
      </c>
      <c r="C74">
        <v>3040000</v>
      </c>
      <c r="D74" s="306" t="s">
        <v>2729</v>
      </c>
      <c r="E74" s="307" t="s">
        <v>35</v>
      </c>
    </row>
    <row r="75" spans="1:5" ht="15.75">
      <c r="A75">
        <v>74</v>
      </c>
      <c r="B75" s="303" t="s">
        <v>2637</v>
      </c>
      <c r="C75">
        <v>3040000</v>
      </c>
      <c r="D75" s="306" t="s">
        <v>2732</v>
      </c>
      <c r="E75" s="307" t="s">
        <v>59</v>
      </c>
    </row>
    <row r="76" spans="1:5" ht="15.75">
      <c r="A76">
        <v>75</v>
      </c>
      <c r="B76" s="303" t="s">
        <v>2695</v>
      </c>
      <c r="C76">
        <v>3040000</v>
      </c>
      <c r="D76" s="306" t="s">
        <v>87</v>
      </c>
      <c r="E76" s="307" t="s">
        <v>2772</v>
      </c>
    </row>
    <row r="77" spans="1:5" ht="15.75">
      <c r="A77">
        <v>76</v>
      </c>
      <c r="B77" s="303" t="s">
        <v>2682</v>
      </c>
      <c r="C77">
        <v>3150000</v>
      </c>
      <c r="D77" s="306" t="s">
        <v>2763</v>
      </c>
      <c r="E77" s="307" t="s">
        <v>415</v>
      </c>
    </row>
    <row r="78" spans="1:5" ht="15.75">
      <c r="A78">
        <v>77</v>
      </c>
      <c r="B78" s="303" t="s">
        <v>2677</v>
      </c>
      <c r="C78">
        <v>3250000</v>
      </c>
      <c r="D78" s="306" t="s">
        <v>2759</v>
      </c>
      <c r="E78" s="307" t="s">
        <v>218</v>
      </c>
    </row>
    <row r="79" spans="1:5" ht="15.75">
      <c r="A79">
        <v>78</v>
      </c>
      <c r="B79" s="303" t="s">
        <v>2668</v>
      </c>
      <c r="C79">
        <v>3300000</v>
      </c>
      <c r="D79" s="306" t="s">
        <v>2101</v>
      </c>
      <c r="E79" s="307" t="s">
        <v>63</v>
      </c>
    </row>
    <row r="80" spans="1:5" ht="15.75">
      <c r="A80">
        <v>79</v>
      </c>
      <c r="B80" s="303" t="s">
        <v>2680</v>
      </c>
      <c r="C80">
        <v>3300000</v>
      </c>
      <c r="D80" s="306" t="s">
        <v>40</v>
      </c>
      <c r="E80" s="307" t="s">
        <v>2761</v>
      </c>
    </row>
    <row r="81" spans="1:5" ht="15.75">
      <c r="A81">
        <v>80</v>
      </c>
      <c r="B81" s="303" t="s">
        <v>2632</v>
      </c>
      <c r="C81">
        <v>3360000</v>
      </c>
      <c r="D81" s="306" t="s">
        <v>2727</v>
      </c>
      <c r="E81" s="307" t="s">
        <v>2728</v>
      </c>
    </row>
    <row r="82" spans="1:5" ht="15.75">
      <c r="A82">
        <v>81</v>
      </c>
      <c r="B82" s="303" t="s">
        <v>2634</v>
      </c>
      <c r="C82">
        <v>3360000</v>
      </c>
      <c r="D82" s="306" t="s">
        <v>162</v>
      </c>
      <c r="E82" s="307" t="s">
        <v>38</v>
      </c>
    </row>
    <row r="83" spans="1:5" ht="15.75">
      <c r="A83">
        <v>82</v>
      </c>
      <c r="B83" s="303" t="s">
        <v>2635</v>
      </c>
      <c r="C83">
        <v>3360000</v>
      </c>
      <c r="D83" s="306" t="s">
        <v>2730</v>
      </c>
      <c r="E83" s="307" t="s">
        <v>97</v>
      </c>
    </row>
    <row r="84" spans="1:5" ht="15.75">
      <c r="A84">
        <v>83</v>
      </c>
      <c r="B84" s="303" t="s">
        <v>2678</v>
      </c>
      <c r="C84">
        <v>3360000</v>
      </c>
      <c r="D84" s="306" t="s">
        <v>1615</v>
      </c>
      <c r="E84" s="307" t="s">
        <v>74</v>
      </c>
    </row>
    <row r="85" spans="1:5" ht="15.75">
      <c r="A85">
        <v>84</v>
      </c>
      <c r="B85" s="303" t="s">
        <v>2648</v>
      </c>
      <c r="C85">
        <v>3500000</v>
      </c>
      <c r="D85" s="306" t="s">
        <v>1094</v>
      </c>
      <c r="E85" s="307" t="s">
        <v>159</v>
      </c>
    </row>
    <row r="86" spans="1:5" ht="15.75">
      <c r="A86">
        <v>85</v>
      </c>
      <c r="B86" s="303" t="s">
        <v>2670</v>
      </c>
      <c r="C86">
        <v>3500000</v>
      </c>
      <c r="D86" s="306" t="s">
        <v>2753</v>
      </c>
      <c r="E86" s="307" t="s">
        <v>186</v>
      </c>
    </row>
    <row r="87" spans="1:5" ht="15.75">
      <c r="A87">
        <v>86</v>
      </c>
      <c r="B87" s="303" t="s">
        <v>2671</v>
      </c>
      <c r="C87">
        <v>3500000</v>
      </c>
      <c r="D87" s="306" t="s">
        <v>2755</v>
      </c>
      <c r="E87" s="307" t="s">
        <v>310</v>
      </c>
    </row>
    <row r="88" spans="1:5" ht="15.75">
      <c r="A88">
        <v>87</v>
      </c>
      <c r="B88" s="303" t="s">
        <v>2694</v>
      </c>
      <c r="C88">
        <v>3570000</v>
      </c>
      <c r="D88" s="306" t="s">
        <v>2771</v>
      </c>
      <c r="E88" s="307" t="s">
        <v>1048</v>
      </c>
    </row>
    <row r="89" spans="1:5" ht="15.75">
      <c r="A89">
        <v>88</v>
      </c>
      <c r="B89" s="303" t="s">
        <v>2638</v>
      </c>
      <c r="C89">
        <v>3600000</v>
      </c>
      <c r="D89" s="306" t="s">
        <v>1691</v>
      </c>
      <c r="E89" s="307" t="s">
        <v>184</v>
      </c>
    </row>
    <row r="90" spans="1:5" ht="15.75">
      <c r="A90">
        <v>89</v>
      </c>
      <c r="B90" s="303" t="s">
        <v>2659</v>
      </c>
      <c r="C90">
        <v>3630000</v>
      </c>
      <c r="D90" s="306" t="s">
        <v>2745</v>
      </c>
      <c r="E90" s="307" t="s">
        <v>53</v>
      </c>
    </row>
    <row r="91" spans="1:5" ht="15.75">
      <c r="A91">
        <v>90</v>
      </c>
      <c r="B91" s="303" t="s">
        <v>2688</v>
      </c>
      <c r="C91">
        <v>3630000</v>
      </c>
      <c r="D91" s="306" t="s">
        <v>36</v>
      </c>
      <c r="E91" s="307" t="s">
        <v>2767</v>
      </c>
    </row>
    <row r="92" spans="1:5" ht="15.75">
      <c r="A92">
        <v>91</v>
      </c>
      <c r="B92" s="303" t="s">
        <v>2629</v>
      </c>
      <c r="C92">
        <v>3675000</v>
      </c>
      <c r="D92" s="306" t="s">
        <v>70</v>
      </c>
      <c r="E92" s="307" t="s">
        <v>275</v>
      </c>
    </row>
    <row r="93" spans="1:5" ht="15.75">
      <c r="A93">
        <v>92</v>
      </c>
      <c r="B93" s="303" t="s">
        <v>2656</v>
      </c>
      <c r="C93">
        <v>3705000</v>
      </c>
      <c r="D93" s="306" t="s">
        <v>44</v>
      </c>
      <c r="E93" s="307" t="s">
        <v>1282</v>
      </c>
    </row>
    <row r="94" spans="1:5" ht="15.75">
      <c r="A94">
        <v>93</v>
      </c>
      <c r="B94" s="303" t="s">
        <v>2642</v>
      </c>
      <c r="C94">
        <v>3780000</v>
      </c>
      <c r="D94" s="306" t="s">
        <v>44</v>
      </c>
      <c r="E94" s="307" t="s">
        <v>2734</v>
      </c>
    </row>
    <row r="95" spans="1:5" ht="15.75">
      <c r="A95">
        <v>94</v>
      </c>
      <c r="B95" s="303" t="s">
        <v>2651</v>
      </c>
      <c r="C95">
        <v>3900000</v>
      </c>
      <c r="D95" s="306" t="s">
        <v>1231</v>
      </c>
      <c r="E95" s="307" t="s">
        <v>47</v>
      </c>
    </row>
    <row r="96" spans="1:5" ht="15.75">
      <c r="A96">
        <v>95</v>
      </c>
      <c r="B96" s="303" t="s">
        <v>2690</v>
      </c>
      <c r="C96">
        <v>3900000</v>
      </c>
      <c r="D96" s="306" t="s">
        <v>2768</v>
      </c>
      <c r="E96" s="307" t="s">
        <v>71</v>
      </c>
    </row>
    <row r="97" spans="1:5" ht="15.75">
      <c r="A97">
        <v>96</v>
      </c>
      <c r="B97" s="303" t="s">
        <v>2702</v>
      </c>
      <c r="C97">
        <v>3900000</v>
      </c>
      <c r="D97" s="306" t="s">
        <v>39</v>
      </c>
      <c r="E97" s="307" t="s">
        <v>42</v>
      </c>
    </row>
    <row r="98" spans="1:5" ht="15.75">
      <c r="A98">
        <v>97</v>
      </c>
      <c r="B98" s="303" t="s">
        <v>2655</v>
      </c>
      <c r="C98">
        <v>3960000</v>
      </c>
      <c r="D98" s="306" t="s">
        <v>2744</v>
      </c>
      <c r="E98" s="307" t="s">
        <v>289</v>
      </c>
    </row>
    <row r="99" spans="1:5" ht="15.75">
      <c r="A99">
        <v>98</v>
      </c>
      <c r="B99" s="303" t="s">
        <v>2641</v>
      </c>
      <c r="C99">
        <v>4320000</v>
      </c>
      <c r="D99" s="306" t="s">
        <v>1252</v>
      </c>
      <c r="E99" s="307" t="s">
        <v>76</v>
      </c>
    </row>
    <row r="100" spans="1:5" ht="15.75">
      <c r="A100">
        <v>99</v>
      </c>
      <c r="B100" s="303" t="s">
        <v>2647</v>
      </c>
      <c r="C100">
        <v>4485000</v>
      </c>
      <c r="D100" s="306" t="s">
        <v>1475</v>
      </c>
      <c r="E100" s="307" t="s">
        <v>2738</v>
      </c>
    </row>
    <row r="101" spans="1:5" ht="15.75">
      <c r="A101">
        <v>100</v>
      </c>
      <c r="B101" s="303" t="s">
        <v>2623</v>
      </c>
      <c r="C101">
        <v>4620000</v>
      </c>
      <c r="D101" s="306" t="s">
        <v>221</v>
      </c>
      <c r="E101" s="307" t="s">
        <v>89</v>
      </c>
    </row>
    <row r="102" spans="1:5" ht="15.75">
      <c r="A102">
        <v>101</v>
      </c>
      <c r="B102" s="303" t="s">
        <v>2710</v>
      </c>
      <c r="C102">
        <v>4680000</v>
      </c>
      <c r="D102" s="306" t="s">
        <v>2781</v>
      </c>
      <c r="E102" s="307" t="s">
        <v>84</v>
      </c>
    </row>
    <row r="103" spans="1:5" ht="15.75">
      <c r="A103">
        <v>102</v>
      </c>
      <c r="B103" s="303" t="s">
        <v>2691</v>
      </c>
      <c r="C103">
        <v>4900000</v>
      </c>
      <c r="D103" s="306" t="s">
        <v>2769</v>
      </c>
      <c r="E103" s="307" t="s">
        <v>197</v>
      </c>
    </row>
    <row r="104" spans="1:5" ht="15.75">
      <c r="A104">
        <v>103</v>
      </c>
      <c r="B104" s="303" t="s">
        <v>2676</v>
      </c>
      <c r="C104">
        <v>5255000</v>
      </c>
      <c r="D104" s="306" t="s">
        <v>21</v>
      </c>
      <c r="E104" s="307" t="s">
        <v>194</v>
      </c>
    </row>
    <row r="105" spans="1:5" ht="15.75">
      <c r="A105">
        <v>104</v>
      </c>
      <c r="B105" s="303" t="s">
        <v>2674</v>
      </c>
      <c r="C105">
        <v>5265000</v>
      </c>
      <c r="D105" s="306" t="s">
        <v>2758</v>
      </c>
      <c r="E105" s="307" t="s">
        <v>315</v>
      </c>
    </row>
    <row r="106" spans="1:5" ht="15.75">
      <c r="A106">
        <v>105</v>
      </c>
      <c r="B106" s="303" t="s">
        <v>475</v>
      </c>
      <c r="C106">
        <v>6045000</v>
      </c>
      <c r="D106" s="306" t="s">
        <v>476</v>
      </c>
      <c r="E106" s="307" t="s">
        <v>160</v>
      </c>
    </row>
    <row r="107" spans="1:5" ht="15.75">
      <c r="A107">
        <v>106</v>
      </c>
      <c r="B107" s="303" t="s">
        <v>2717</v>
      </c>
      <c r="C107">
        <v>6665000</v>
      </c>
      <c r="D107" s="306" t="s">
        <v>1252</v>
      </c>
      <c r="E107" s="307" t="s">
        <v>68</v>
      </c>
    </row>
    <row r="108" spans="1:5" ht="15.75">
      <c r="A108">
        <v>107</v>
      </c>
      <c r="B108" s="303" t="s">
        <v>2070</v>
      </c>
      <c r="C108">
        <v>6720000</v>
      </c>
      <c r="D108" s="306" t="s">
        <v>39</v>
      </c>
      <c r="E108" s="307" t="s">
        <v>76</v>
      </c>
    </row>
    <row r="109" spans="1:5" ht="15.75">
      <c r="A109">
        <v>108</v>
      </c>
      <c r="B109" s="303" t="s">
        <v>2681</v>
      </c>
      <c r="C109">
        <v>6780000</v>
      </c>
      <c r="D109" s="306" t="s">
        <v>2762</v>
      </c>
      <c r="E109" s="307" t="s">
        <v>200</v>
      </c>
    </row>
    <row r="110" spans="1:5" ht="15.75">
      <c r="A110">
        <v>109</v>
      </c>
      <c r="B110" s="303" t="s">
        <v>2693</v>
      </c>
      <c r="C110">
        <v>6825000</v>
      </c>
      <c r="D110" s="306" t="s">
        <v>44</v>
      </c>
      <c r="E110" s="307" t="s">
        <v>22</v>
      </c>
    </row>
    <row r="111" spans="1:5" ht="15.75">
      <c r="A111">
        <v>110</v>
      </c>
      <c r="B111" s="303" t="s">
        <v>2654</v>
      </c>
      <c r="C111">
        <v>7605000</v>
      </c>
      <c r="D111" s="306" t="s">
        <v>2743</v>
      </c>
      <c r="E111" s="307" t="s">
        <v>49</v>
      </c>
    </row>
    <row r="112" spans="1:5" ht="15.75">
      <c r="A112">
        <v>111</v>
      </c>
      <c r="B112" s="303" t="s">
        <v>464</v>
      </c>
      <c r="C112">
        <v>7605000</v>
      </c>
      <c r="D112" s="306" t="s">
        <v>70</v>
      </c>
      <c r="E112" s="307" t="s">
        <v>63</v>
      </c>
    </row>
    <row r="113" spans="1:5" ht="15.75">
      <c r="A113">
        <v>112</v>
      </c>
      <c r="B113" s="303" t="s">
        <v>2639</v>
      </c>
      <c r="C113">
        <v>9750000</v>
      </c>
      <c r="D113" s="306" t="s">
        <v>1475</v>
      </c>
      <c r="E113" s="307" t="s">
        <v>190</v>
      </c>
    </row>
    <row r="114" spans="1:5" ht="15.75">
      <c r="A114">
        <v>113</v>
      </c>
      <c r="B114" s="302" t="s">
        <v>2806</v>
      </c>
      <c r="C114">
        <v>329670</v>
      </c>
      <c r="D114" s="304" t="s">
        <v>2891</v>
      </c>
      <c r="E114" s="305" t="s">
        <v>370</v>
      </c>
    </row>
    <row r="115" spans="1:5" ht="15.75">
      <c r="A115">
        <v>114</v>
      </c>
      <c r="B115" s="302" t="s">
        <v>2817</v>
      </c>
      <c r="C115">
        <v>329670</v>
      </c>
      <c r="D115" s="304" t="s">
        <v>975</v>
      </c>
      <c r="E115" s="305" t="s">
        <v>43</v>
      </c>
    </row>
    <row r="116" spans="1:5" ht="15.75">
      <c r="A116">
        <v>115</v>
      </c>
      <c r="B116" s="302" t="s">
        <v>2819</v>
      </c>
      <c r="C116">
        <v>329670</v>
      </c>
      <c r="D116" s="304" t="s">
        <v>357</v>
      </c>
      <c r="E116" s="305" t="s">
        <v>42</v>
      </c>
    </row>
    <row r="117" spans="1:5" ht="15.75">
      <c r="A117">
        <v>116</v>
      </c>
      <c r="B117" s="302" t="s">
        <v>2829</v>
      </c>
      <c r="C117">
        <v>329670</v>
      </c>
      <c r="D117" s="304" t="s">
        <v>2751</v>
      </c>
      <c r="E117" s="305" t="s">
        <v>62</v>
      </c>
    </row>
    <row r="118" spans="1:5" ht="15.75">
      <c r="A118">
        <v>117</v>
      </c>
      <c r="B118" s="302" t="s">
        <v>2823</v>
      </c>
      <c r="C118">
        <v>330000</v>
      </c>
      <c r="D118" s="304" t="s">
        <v>40</v>
      </c>
      <c r="E118" s="305" t="s">
        <v>1110</v>
      </c>
    </row>
    <row r="119" spans="1:5" ht="15.75">
      <c r="A119">
        <v>118</v>
      </c>
      <c r="B119" s="302" t="s">
        <v>2869</v>
      </c>
      <c r="C119">
        <v>390000</v>
      </c>
      <c r="D119" s="304" t="s">
        <v>2160</v>
      </c>
      <c r="E119" s="305" t="s">
        <v>165</v>
      </c>
    </row>
    <row r="120" spans="1:5" ht="15.75">
      <c r="A120">
        <v>119</v>
      </c>
      <c r="B120" s="302" t="s">
        <v>2814</v>
      </c>
      <c r="C120">
        <v>825000</v>
      </c>
      <c r="D120" s="304" t="s">
        <v>148</v>
      </c>
      <c r="E120" s="305" t="s">
        <v>38</v>
      </c>
    </row>
    <row r="121" spans="1:5" ht="15.75">
      <c r="A121">
        <v>120</v>
      </c>
      <c r="B121" s="302" t="s">
        <v>2818</v>
      </c>
      <c r="C121">
        <v>825000</v>
      </c>
      <c r="D121" s="304" t="s">
        <v>153</v>
      </c>
      <c r="E121" s="305" t="s">
        <v>43</v>
      </c>
    </row>
    <row r="122" spans="1:5" ht="15.75">
      <c r="A122">
        <v>121</v>
      </c>
      <c r="B122" s="302" t="s">
        <v>1228</v>
      </c>
      <c r="C122">
        <v>840000</v>
      </c>
      <c r="D122" s="304" t="s">
        <v>1229</v>
      </c>
      <c r="E122" s="305" t="s">
        <v>190</v>
      </c>
    </row>
    <row r="123" spans="1:5" ht="15.75">
      <c r="A123">
        <v>122</v>
      </c>
      <c r="B123" s="302" t="s">
        <v>544</v>
      </c>
      <c r="D123" s="304" t="s">
        <v>87</v>
      </c>
      <c r="E123" s="305" t="s">
        <v>249</v>
      </c>
    </row>
    <row r="124" spans="1:5" ht="15.75">
      <c r="A124">
        <v>123</v>
      </c>
      <c r="B124" s="302" t="s">
        <v>2041</v>
      </c>
      <c r="D124" s="304" t="s">
        <v>229</v>
      </c>
      <c r="E124" s="305" t="s">
        <v>2042</v>
      </c>
    </row>
    <row r="125" spans="1:5" ht="15.75">
      <c r="A125">
        <v>124</v>
      </c>
      <c r="B125" s="302" t="s">
        <v>2043</v>
      </c>
      <c r="D125" s="304" t="s">
        <v>2044</v>
      </c>
      <c r="E125" s="305" t="s">
        <v>159</v>
      </c>
    </row>
    <row r="126" spans="1:5" ht="15.75">
      <c r="A126">
        <v>125</v>
      </c>
      <c r="B126" s="302" t="s">
        <v>547</v>
      </c>
      <c r="D126" s="304" t="s">
        <v>179</v>
      </c>
      <c r="E126" s="305" t="s">
        <v>41</v>
      </c>
    </row>
    <row r="127" spans="1:5" ht="15.75">
      <c r="A127">
        <v>126</v>
      </c>
      <c r="B127" s="302" t="s">
        <v>2846</v>
      </c>
      <c r="D127" s="304" t="s">
        <v>93</v>
      </c>
      <c r="E127" s="305" t="s">
        <v>45</v>
      </c>
    </row>
    <row r="128" spans="1:5" ht="15.75">
      <c r="A128">
        <v>127</v>
      </c>
      <c r="B128" s="302" t="s">
        <v>549</v>
      </c>
      <c r="D128" s="304" t="s">
        <v>169</v>
      </c>
      <c r="E128" s="305" t="s">
        <v>205</v>
      </c>
    </row>
    <row r="129" spans="1:5" ht="15.75">
      <c r="A129">
        <v>128</v>
      </c>
      <c r="B129" s="302" t="s">
        <v>551</v>
      </c>
      <c r="D129" s="304" t="s">
        <v>552</v>
      </c>
      <c r="E129" s="305" t="s">
        <v>289</v>
      </c>
    </row>
    <row r="130" spans="1:5" ht="15.75">
      <c r="A130">
        <v>129</v>
      </c>
      <c r="B130" s="302" t="s">
        <v>553</v>
      </c>
      <c r="D130" s="304" t="s">
        <v>554</v>
      </c>
      <c r="E130" s="305" t="s">
        <v>107</v>
      </c>
    </row>
    <row r="131" spans="1:5" ht="15.75">
      <c r="A131">
        <v>130</v>
      </c>
      <c r="B131" s="302" t="s">
        <v>556</v>
      </c>
      <c r="D131" s="304" t="s">
        <v>40</v>
      </c>
      <c r="E131" s="305" t="s">
        <v>189</v>
      </c>
    </row>
    <row r="132" spans="1:5" ht="15.75">
      <c r="A132">
        <v>131</v>
      </c>
      <c r="B132" s="302" t="s">
        <v>557</v>
      </c>
      <c r="D132" s="304" t="s">
        <v>558</v>
      </c>
      <c r="E132" s="305" t="s">
        <v>69</v>
      </c>
    </row>
    <row r="133" spans="1:5" ht="15.75">
      <c r="A133">
        <v>132</v>
      </c>
      <c r="B133" s="302" t="s">
        <v>559</v>
      </c>
      <c r="D133" s="304" t="s">
        <v>44</v>
      </c>
      <c r="E133" s="305" t="s">
        <v>560</v>
      </c>
    </row>
    <row r="134" spans="1:5" ht="15.75">
      <c r="A134">
        <v>133</v>
      </c>
      <c r="B134" s="302" t="s">
        <v>2849</v>
      </c>
      <c r="D134" s="304" t="s">
        <v>1691</v>
      </c>
      <c r="E134" s="305" t="s">
        <v>2760</v>
      </c>
    </row>
    <row r="135" spans="1:5" ht="15.75">
      <c r="A135">
        <v>134</v>
      </c>
      <c r="B135" s="302" t="s">
        <v>561</v>
      </c>
      <c r="D135" s="304" t="s">
        <v>148</v>
      </c>
      <c r="E135" s="305" t="s">
        <v>76</v>
      </c>
    </row>
    <row r="136" spans="1:5" ht="15.75">
      <c r="A136">
        <v>135</v>
      </c>
      <c r="B136" s="302" t="s">
        <v>562</v>
      </c>
      <c r="D136" s="304" t="s">
        <v>563</v>
      </c>
      <c r="E136" s="305" t="s">
        <v>564</v>
      </c>
    </row>
    <row r="137" spans="1:5" ht="15.75">
      <c r="A137">
        <v>136</v>
      </c>
      <c r="B137" s="302" t="s">
        <v>2045</v>
      </c>
      <c r="D137" s="304" t="s">
        <v>1072</v>
      </c>
      <c r="E137" s="305" t="s">
        <v>79</v>
      </c>
    </row>
    <row r="138" spans="1:5" ht="15.75">
      <c r="A138">
        <v>137</v>
      </c>
      <c r="B138" s="302" t="s">
        <v>2046</v>
      </c>
      <c r="D138" s="304" t="s">
        <v>2047</v>
      </c>
      <c r="E138" s="305" t="s">
        <v>80</v>
      </c>
    </row>
    <row r="139" spans="1:5" ht="15.75">
      <c r="A139">
        <v>138</v>
      </c>
      <c r="B139" s="302" t="s">
        <v>2048</v>
      </c>
      <c r="D139" s="304" t="s">
        <v>2049</v>
      </c>
      <c r="E139" s="305" t="s">
        <v>222</v>
      </c>
    </row>
    <row r="140" spans="1:5" ht="15.75">
      <c r="A140">
        <v>139</v>
      </c>
      <c r="B140" s="302" t="s">
        <v>566</v>
      </c>
      <c r="D140" s="304" t="s">
        <v>567</v>
      </c>
      <c r="E140" s="305" t="s">
        <v>200</v>
      </c>
    </row>
    <row r="141" spans="1:5" ht="15.75">
      <c r="A141">
        <v>140</v>
      </c>
      <c r="B141" s="302" t="s">
        <v>1975</v>
      </c>
      <c r="C141">
        <v>1050000</v>
      </c>
      <c r="D141" s="304" t="s">
        <v>1976</v>
      </c>
      <c r="E141" s="305" t="s">
        <v>43</v>
      </c>
    </row>
    <row r="142" spans="1:5" ht="15.75">
      <c r="A142">
        <v>141</v>
      </c>
      <c r="B142" s="302" t="s">
        <v>1465</v>
      </c>
      <c r="D142" s="304" t="s">
        <v>1466</v>
      </c>
      <c r="E142" s="305" t="s">
        <v>1467</v>
      </c>
    </row>
    <row r="143" spans="1:5" ht="15.75">
      <c r="A143">
        <v>142</v>
      </c>
      <c r="B143" s="302" t="s">
        <v>1846</v>
      </c>
      <c r="C143">
        <v>1050000</v>
      </c>
      <c r="D143" s="304" t="s">
        <v>1248</v>
      </c>
      <c r="E143" s="305" t="s">
        <v>71</v>
      </c>
    </row>
    <row r="144" spans="1:5" ht="15.75">
      <c r="A144">
        <v>143</v>
      </c>
      <c r="B144" s="302" t="s">
        <v>2024</v>
      </c>
      <c r="C144">
        <v>1050000</v>
      </c>
      <c r="D144" s="304" t="s">
        <v>2025</v>
      </c>
      <c r="E144" s="305" t="s">
        <v>76</v>
      </c>
    </row>
    <row r="145" spans="1:5" ht="15.75">
      <c r="A145">
        <v>144</v>
      </c>
      <c r="B145" s="302" t="s">
        <v>2038</v>
      </c>
      <c r="C145">
        <v>1050000</v>
      </c>
      <c r="D145" s="304" t="s">
        <v>2039</v>
      </c>
      <c r="E145" s="305" t="s">
        <v>1077</v>
      </c>
    </row>
    <row r="146" spans="1:5" ht="15.75">
      <c r="A146">
        <v>145</v>
      </c>
      <c r="B146" s="302" t="s">
        <v>2291</v>
      </c>
      <c r="C146">
        <v>1050000</v>
      </c>
      <c r="D146" s="304" t="s">
        <v>2292</v>
      </c>
      <c r="E146" s="305" t="s">
        <v>276</v>
      </c>
    </row>
    <row r="147" spans="1:5" ht="15.75">
      <c r="A147">
        <v>146</v>
      </c>
      <c r="B147" s="302" t="s">
        <v>2103</v>
      </c>
      <c r="C147">
        <v>1050000</v>
      </c>
      <c r="D147" s="304" t="s">
        <v>2032</v>
      </c>
      <c r="E147" s="305" t="s">
        <v>209</v>
      </c>
    </row>
    <row r="148" spans="1:5" ht="15.75">
      <c r="A148">
        <v>147</v>
      </c>
      <c r="B148" s="302" t="s">
        <v>2293</v>
      </c>
      <c r="C148">
        <v>1050000</v>
      </c>
      <c r="D148" s="304" t="s">
        <v>2192</v>
      </c>
      <c r="E148" s="305" t="s">
        <v>53</v>
      </c>
    </row>
    <row r="149" spans="1:5" ht="15.75">
      <c r="A149">
        <v>148</v>
      </c>
      <c r="B149" s="302" t="s">
        <v>2879</v>
      </c>
      <c r="C149">
        <v>1050000</v>
      </c>
      <c r="D149" s="304" t="s">
        <v>2917</v>
      </c>
      <c r="E149" s="305" t="s">
        <v>84</v>
      </c>
    </row>
    <row r="150" spans="1:5" ht="15.75">
      <c r="A150">
        <v>149</v>
      </c>
      <c r="B150" s="302" t="s">
        <v>2840</v>
      </c>
      <c r="C150">
        <v>1170000</v>
      </c>
      <c r="D150" s="304" t="s">
        <v>127</v>
      </c>
      <c r="E150" s="305" t="s">
        <v>71</v>
      </c>
    </row>
    <row r="151" spans="1:5" ht="15.75">
      <c r="A151">
        <v>150</v>
      </c>
      <c r="B151" s="302" t="s">
        <v>2787</v>
      </c>
      <c r="C151">
        <v>1260000</v>
      </c>
      <c r="D151" s="304" t="s">
        <v>1689</v>
      </c>
      <c r="E151" s="305" t="s">
        <v>197</v>
      </c>
    </row>
    <row r="152" spans="1:5" ht="15.75">
      <c r="A152">
        <v>151</v>
      </c>
      <c r="B152" s="302" t="s">
        <v>2863</v>
      </c>
      <c r="C152">
        <v>1400000</v>
      </c>
      <c r="D152" s="304" t="s">
        <v>44</v>
      </c>
      <c r="E152" s="305" t="s">
        <v>188</v>
      </c>
    </row>
    <row r="153" spans="1:5" ht="15.75">
      <c r="A153">
        <v>152</v>
      </c>
      <c r="B153" s="302" t="s">
        <v>2653</v>
      </c>
      <c r="C153">
        <v>1600000</v>
      </c>
      <c r="D153" s="304" t="s">
        <v>40</v>
      </c>
      <c r="E153" s="305" t="s">
        <v>50</v>
      </c>
    </row>
    <row r="154" spans="1:5" ht="15.75">
      <c r="A154">
        <v>153</v>
      </c>
      <c r="B154" s="302" t="s">
        <v>2658</v>
      </c>
      <c r="C154">
        <v>1600000</v>
      </c>
      <c r="D154" s="304" t="s">
        <v>217</v>
      </c>
      <c r="E154" s="305" t="s">
        <v>171</v>
      </c>
    </row>
    <row r="155" spans="1:5" ht="15.75">
      <c r="A155">
        <v>154</v>
      </c>
      <c r="B155" s="302" t="s">
        <v>2786</v>
      </c>
      <c r="C155">
        <v>1650000</v>
      </c>
      <c r="D155" s="304" t="s">
        <v>2881</v>
      </c>
      <c r="E155" s="305" t="s">
        <v>190</v>
      </c>
    </row>
    <row r="156" spans="1:5" ht="15.75">
      <c r="A156">
        <v>155</v>
      </c>
      <c r="B156" s="302" t="s">
        <v>2148</v>
      </c>
      <c r="C156">
        <v>1890000</v>
      </c>
      <c r="D156" s="304" t="s">
        <v>2149</v>
      </c>
      <c r="E156" s="305" t="s">
        <v>25</v>
      </c>
    </row>
    <row r="157" spans="1:5" ht="15.75">
      <c r="A157">
        <v>156</v>
      </c>
      <c r="B157" s="302" t="s">
        <v>2803</v>
      </c>
      <c r="C157">
        <v>1950000</v>
      </c>
      <c r="D157" s="304" t="s">
        <v>2889</v>
      </c>
      <c r="E157" s="305" t="s">
        <v>200</v>
      </c>
    </row>
    <row r="158" spans="1:5" ht="15.75">
      <c r="A158">
        <v>157</v>
      </c>
      <c r="B158" s="302" t="s">
        <v>2858</v>
      </c>
      <c r="C158">
        <v>1980000</v>
      </c>
      <c r="D158" s="304" t="s">
        <v>70</v>
      </c>
      <c r="E158" s="305" t="s">
        <v>25</v>
      </c>
    </row>
    <row r="159" spans="1:5" ht="15.75">
      <c r="A159">
        <v>158</v>
      </c>
      <c r="B159" s="302" t="s">
        <v>1459</v>
      </c>
      <c r="D159" s="304" t="s">
        <v>1252</v>
      </c>
      <c r="E159" s="305" t="s">
        <v>42</v>
      </c>
    </row>
    <row r="160" spans="1:5" ht="15.75">
      <c r="A160">
        <v>159</v>
      </c>
      <c r="B160" s="302" t="s">
        <v>2828</v>
      </c>
      <c r="C160">
        <v>2145000</v>
      </c>
      <c r="D160" s="304" t="s">
        <v>92</v>
      </c>
      <c r="E160" s="305" t="s">
        <v>62</v>
      </c>
    </row>
    <row r="161" spans="1:5" ht="15.75">
      <c r="A161">
        <v>160</v>
      </c>
      <c r="B161" s="302" t="s">
        <v>2838</v>
      </c>
      <c r="C161">
        <v>2145000</v>
      </c>
      <c r="D161" s="304" t="s">
        <v>1047</v>
      </c>
      <c r="E161" s="305" t="s">
        <v>1495</v>
      </c>
    </row>
    <row r="162" spans="1:5" ht="15.75">
      <c r="A162">
        <v>161</v>
      </c>
      <c r="B162" s="302" t="s">
        <v>2873</v>
      </c>
      <c r="C162">
        <v>2145000</v>
      </c>
      <c r="D162" s="304" t="s">
        <v>2741</v>
      </c>
      <c r="E162" s="305" t="s">
        <v>62</v>
      </c>
    </row>
    <row r="163" spans="1:5" ht="15.75">
      <c r="A163">
        <v>162</v>
      </c>
      <c r="B163" s="302" t="s">
        <v>2845</v>
      </c>
      <c r="C163">
        <v>2226510</v>
      </c>
      <c r="D163" s="304" t="s">
        <v>2904</v>
      </c>
      <c r="E163" s="305" t="s">
        <v>34</v>
      </c>
    </row>
    <row r="164" spans="1:5" ht="15.75">
      <c r="A164">
        <v>163</v>
      </c>
      <c r="B164" s="302" t="s">
        <v>2847</v>
      </c>
      <c r="C164">
        <v>2226510</v>
      </c>
      <c r="D164" s="304" t="s">
        <v>2905</v>
      </c>
      <c r="E164" s="305" t="s">
        <v>1110</v>
      </c>
    </row>
    <row r="165" spans="1:5" ht="15.75">
      <c r="A165">
        <v>164</v>
      </c>
      <c r="B165" s="302" t="s">
        <v>2848</v>
      </c>
      <c r="C165">
        <v>2226510</v>
      </c>
      <c r="D165" s="304" t="s">
        <v>27</v>
      </c>
      <c r="E165" s="305" t="s">
        <v>59</v>
      </c>
    </row>
    <row r="166" spans="1:5" ht="15.75">
      <c r="A166">
        <v>165</v>
      </c>
      <c r="B166" s="302" t="s">
        <v>2630</v>
      </c>
      <c r="C166">
        <v>2240000</v>
      </c>
      <c r="D166" s="304" t="s">
        <v>87</v>
      </c>
      <c r="E166" s="305" t="s">
        <v>49</v>
      </c>
    </row>
    <row r="167" spans="1:5" ht="15.75">
      <c r="A167">
        <v>166</v>
      </c>
      <c r="B167" s="302" t="s">
        <v>2636</v>
      </c>
      <c r="C167">
        <v>2240000</v>
      </c>
      <c r="D167" s="304" t="s">
        <v>372</v>
      </c>
      <c r="E167" s="305" t="s">
        <v>53</v>
      </c>
    </row>
    <row r="168" spans="1:5" ht="15.75">
      <c r="A168">
        <v>167</v>
      </c>
      <c r="B168" s="302" t="s">
        <v>520</v>
      </c>
      <c r="D168" s="304" t="s">
        <v>148</v>
      </c>
      <c r="E168" s="305" t="s">
        <v>79</v>
      </c>
    </row>
    <row r="169" spans="1:5" ht="15.75">
      <c r="A169">
        <v>168</v>
      </c>
      <c r="B169" s="302" t="s">
        <v>2825</v>
      </c>
      <c r="C169">
        <v>2310000</v>
      </c>
      <c r="D169" s="304" t="s">
        <v>2896</v>
      </c>
      <c r="E169" s="305" t="s">
        <v>56</v>
      </c>
    </row>
    <row r="170" spans="1:5" ht="15.75">
      <c r="A170">
        <v>169</v>
      </c>
      <c r="B170" s="302" t="s">
        <v>2191</v>
      </c>
      <c r="C170">
        <v>2310000</v>
      </c>
      <c r="D170" s="304" t="s">
        <v>2192</v>
      </c>
      <c r="E170" s="305" t="s">
        <v>63</v>
      </c>
    </row>
    <row r="171" spans="1:5" ht="15.75">
      <c r="A171">
        <v>170</v>
      </c>
      <c r="B171" s="302" t="s">
        <v>2805</v>
      </c>
      <c r="C171">
        <v>2475000</v>
      </c>
      <c r="D171" s="304" t="s">
        <v>2890</v>
      </c>
      <c r="E171" s="305" t="s">
        <v>25</v>
      </c>
    </row>
    <row r="172" spans="1:5" ht="15.75">
      <c r="A172">
        <v>171</v>
      </c>
      <c r="B172" s="302" t="s">
        <v>2809</v>
      </c>
      <c r="C172">
        <v>2475000</v>
      </c>
      <c r="D172" s="304" t="s">
        <v>87</v>
      </c>
      <c r="E172" s="305" t="s">
        <v>2892</v>
      </c>
    </row>
    <row r="173" spans="1:5" ht="15.75">
      <c r="A173">
        <v>172</v>
      </c>
      <c r="B173" s="302" t="s">
        <v>2810</v>
      </c>
      <c r="D173" s="304" t="s">
        <v>248</v>
      </c>
      <c r="E173" s="305" t="s">
        <v>159</v>
      </c>
    </row>
    <row r="174" spans="1:5" ht="15.75">
      <c r="A174">
        <v>173</v>
      </c>
      <c r="B174" s="302" t="s">
        <v>2813</v>
      </c>
      <c r="C174">
        <v>2475000</v>
      </c>
      <c r="D174" s="304" t="s">
        <v>251</v>
      </c>
      <c r="E174" s="305" t="s">
        <v>160</v>
      </c>
    </row>
    <row r="175" spans="1:5" ht="15.75">
      <c r="A175">
        <v>174</v>
      </c>
      <c r="B175" s="302" t="s">
        <v>2821</v>
      </c>
      <c r="C175">
        <v>2475000</v>
      </c>
      <c r="D175" s="304" t="s">
        <v>2894</v>
      </c>
      <c r="E175" s="305" t="s">
        <v>2094</v>
      </c>
    </row>
    <row r="176" spans="1:5" ht="15.75">
      <c r="A176">
        <v>175</v>
      </c>
      <c r="B176" s="302" t="s">
        <v>2822</v>
      </c>
      <c r="C176">
        <v>2475000</v>
      </c>
      <c r="D176" s="304" t="s">
        <v>162</v>
      </c>
      <c r="E176" s="305" t="s">
        <v>49</v>
      </c>
    </row>
    <row r="177" spans="1:5" ht="15.75">
      <c r="A177">
        <v>176</v>
      </c>
      <c r="B177" s="302" t="s">
        <v>2827</v>
      </c>
      <c r="C177">
        <v>2475000</v>
      </c>
      <c r="D177" s="304" t="s">
        <v>40</v>
      </c>
      <c r="E177" s="305" t="s">
        <v>184</v>
      </c>
    </row>
    <row r="178" spans="1:5" ht="15.75">
      <c r="A178">
        <v>177</v>
      </c>
      <c r="B178" s="302" t="s">
        <v>2832</v>
      </c>
      <c r="C178">
        <v>2475000</v>
      </c>
      <c r="D178" s="304" t="s">
        <v>98</v>
      </c>
      <c r="E178" s="305" t="s">
        <v>63</v>
      </c>
    </row>
    <row r="179" spans="1:5" ht="15.75">
      <c r="A179">
        <v>178</v>
      </c>
      <c r="B179" s="302" t="s">
        <v>2833</v>
      </c>
      <c r="C179">
        <v>2475000</v>
      </c>
      <c r="D179" s="304" t="s">
        <v>44</v>
      </c>
      <c r="E179" s="305" t="s">
        <v>2754</v>
      </c>
    </row>
    <row r="180" spans="1:5" ht="15.75">
      <c r="A180">
        <v>179</v>
      </c>
      <c r="B180" s="302" t="s">
        <v>2834</v>
      </c>
      <c r="C180">
        <v>2475000</v>
      </c>
      <c r="D180" s="304" t="s">
        <v>1210</v>
      </c>
      <c r="E180" s="305" t="s">
        <v>188</v>
      </c>
    </row>
    <row r="181" spans="1:5" ht="15.75">
      <c r="A181">
        <v>180</v>
      </c>
      <c r="B181" s="302" t="s">
        <v>2837</v>
      </c>
      <c r="C181">
        <v>2475000</v>
      </c>
      <c r="D181" s="304" t="s">
        <v>2899</v>
      </c>
      <c r="E181" s="305" t="s">
        <v>189</v>
      </c>
    </row>
    <row r="182" spans="1:5" ht="15.75">
      <c r="A182">
        <v>181</v>
      </c>
      <c r="B182" s="302" t="s">
        <v>2841</v>
      </c>
      <c r="C182">
        <v>2475000</v>
      </c>
      <c r="D182" s="304" t="s">
        <v>1574</v>
      </c>
      <c r="E182" s="305" t="s">
        <v>71</v>
      </c>
    </row>
    <row r="183" spans="1:5" ht="15.75">
      <c r="A183">
        <v>182</v>
      </c>
      <c r="B183" s="302" t="s">
        <v>2842</v>
      </c>
      <c r="C183">
        <v>2475000</v>
      </c>
      <c r="D183" s="304" t="s">
        <v>2901</v>
      </c>
      <c r="E183" s="305" t="s">
        <v>91</v>
      </c>
    </row>
    <row r="184" spans="1:5" ht="15.75">
      <c r="A184">
        <v>183</v>
      </c>
      <c r="B184" s="302" t="s">
        <v>2866</v>
      </c>
      <c r="C184">
        <v>2475000</v>
      </c>
      <c r="D184" s="304" t="s">
        <v>44</v>
      </c>
      <c r="E184" s="305" t="s">
        <v>84</v>
      </c>
    </row>
    <row r="185" spans="1:5" ht="15.75">
      <c r="A185">
        <v>184</v>
      </c>
      <c r="B185" s="302" t="s">
        <v>2876</v>
      </c>
      <c r="C185">
        <v>2475000</v>
      </c>
      <c r="D185" s="304" t="s">
        <v>2915</v>
      </c>
      <c r="E185" s="305" t="s">
        <v>64</v>
      </c>
    </row>
    <row r="186" spans="1:5" ht="15.75">
      <c r="A186">
        <v>185</v>
      </c>
      <c r="B186" s="302" t="s">
        <v>1530</v>
      </c>
      <c r="D186" s="304" t="s">
        <v>39</v>
      </c>
      <c r="E186" s="305" t="s">
        <v>33</v>
      </c>
    </row>
    <row r="187" spans="1:5" ht="15.75">
      <c r="A187">
        <v>186</v>
      </c>
      <c r="B187" s="302" t="s">
        <v>1449</v>
      </c>
      <c r="D187" s="304" t="s">
        <v>1145</v>
      </c>
      <c r="E187" s="305" t="s">
        <v>584</v>
      </c>
    </row>
    <row r="188" spans="1:5" ht="15.75">
      <c r="A188">
        <v>187</v>
      </c>
      <c r="B188" s="302" t="s">
        <v>1731</v>
      </c>
      <c r="C188">
        <v>2520000</v>
      </c>
      <c r="D188" s="304" t="s">
        <v>1732</v>
      </c>
      <c r="E188" s="305" t="s">
        <v>1733</v>
      </c>
    </row>
    <row r="189" spans="1:5" ht="15.75">
      <c r="A189">
        <v>188</v>
      </c>
      <c r="B189" s="302" t="s">
        <v>2064</v>
      </c>
      <c r="C189">
        <v>2520000</v>
      </c>
      <c r="D189" s="304" t="s">
        <v>2065</v>
      </c>
      <c r="E189" s="305" t="s">
        <v>180</v>
      </c>
    </row>
    <row r="190" spans="1:5" ht="15.75">
      <c r="A190">
        <v>189</v>
      </c>
      <c r="B190" s="302" t="s">
        <v>808</v>
      </c>
      <c r="C190">
        <v>2520000</v>
      </c>
      <c r="D190" s="304" t="s">
        <v>809</v>
      </c>
      <c r="E190" s="305" t="s">
        <v>42</v>
      </c>
    </row>
    <row r="191" spans="1:5" ht="15.75">
      <c r="A191">
        <v>190</v>
      </c>
      <c r="B191" s="302" t="s">
        <v>2136</v>
      </c>
      <c r="C191">
        <v>2520000</v>
      </c>
      <c r="D191" s="304" t="s">
        <v>2137</v>
      </c>
      <c r="E191" s="305" t="s">
        <v>1941</v>
      </c>
    </row>
    <row r="192" spans="1:5" ht="15.75">
      <c r="A192">
        <v>191</v>
      </c>
      <c r="B192" s="302" t="s">
        <v>1352</v>
      </c>
      <c r="D192" s="304" t="s">
        <v>1353</v>
      </c>
      <c r="E192" s="305" t="s">
        <v>159</v>
      </c>
    </row>
    <row r="193" spans="1:5" ht="15.75">
      <c r="A193">
        <v>192</v>
      </c>
      <c r="B193" s="302" t="s">
        <v>1547</v>
      </c>
      <c r="D193" s="304" t="s">
        <v>1548</v>
      </c>
      <c r="E193" s="305" t="s">
        <v>49</v>
      </c>
    </row>
    <row r="194" spans="1:5" ht="15.75">
      <c r="A194">
        <v>193</v>
      </c>
      <c r="B194" s="302" t="s">
        <v>2859</v>
      </c>
      <c r="C194">
        <v>2535000</v>
      </c>
      <c r="D194" s="304" t="s">
        <v>217</v>
      </c>
      <c r="E194" s="305" t="s">
        <v>1366</v>
      </c>
    </row>
    <row r="195" spans="1:5" ht="15.75">
      <c r="A195">
        <v>194</v>
      </c>
      <c r="B195" s="302" t="s">
        <v>2802</v>
      </c>
      <c r="C195">
        <v>2700000</v>
      </c>
      <c r="D195" s="304" t="s">
        <v>213</v>
      </c>
      <c r="E195" s="305" t="s">
        <v>62</v>
      </c>
    </row>
    <row r="196" spans="1:5" ht="15.75">
      <c r="A196">
        <v>195</v>
      </c>
      <c r="B196" s="302" t="s">
        <v>2804</v>
      </c>
      <c r="C196">
        <v>2700000</v>
      </c>
      <c r="D196" s="304" t="s">
        <v>2735</v>
      </c>
      <c r="E196" s="305" t="s">
        <v>99</v>
      </c>
    </row>
    <row r="197" spans="1:5" ht="15.75">
      <c r="A197">
        <v>196</v>
      </c>
      <c r="B197" s="302" t="s">
        <v>1624</v>
      </c>
      <c r="C197">
        <v>2730000</v>
      </c>
      <c r="D197" s="304" t="s">
        <v>1625</v>
      </c>
      <c r="E197" s="305" t="s">
        <v>160</v>
      </c>
    </row>
    <row r="198" spans="1:5" ht="15.75">
      <c r="A198">
        <v>197</v>
      </c>
      <c r="B198" s="302" t="s">
        <v>2826</v>
      </c>
      <c r="C198">
        <v>2800000</v>
      </c>
      <c r="D198" s="304" t="s">
        <v>2084</v>
      </c>
      <c r="E198" s="305" t="s">
        <v>180</v>
      </c>
    </row>
    <row r="199" spans="1:5" ht="15.75">
      <c r="A199">
        <v>198</v>
      </c>
      <c r="B199" s="302" t="s">
        <v>2815</v>
      </c>
      <c r="C199">
        <v>2805000</v>
      </c>
      <c r="D199" s="304" t="s">
        <v>39</v>
      </c>
      <c r="E199" s="305" t="s">
        <v>38</v>
      </c>
    </row>
    <row r="200" spans="1:5" ht="15.75">
      <c r="A200">
        <v>199</v>
      </c>
      <c r="B200" s="302" t="s">
        <v>2831</v>
      </c>
      <c r="C200">
        <v>2805000</v>
      </c>
      <c r="D200" s="304" t="s">
        <v>2897</v>
      </c>
      <c r="E200" s="305" t="s">
        <v>1831</v>
      </c>
    </row>
    <row r="201" spans="1:5" ht="15.75">
      <c r="A201">
        <v>200</v>
      </c>
      <c r="B201" s="302" t="s">
        <v>2839</v>
      </c>
      <c r="C201">
        <v>2805000</v>
      </c>
      <c r="D201" s="304" t="s">
        <v>2900</v>
      </c>
      <c r="E201" s="305" t="s">
        <v>69</v>
      </c>
    </row>
    <row r="202" spans="1:5" ht="15.75">
      <c r="A202">
        <v>201</v>
      </c>
      <c r="B202" s="302" t="s">
        <v>2853</v>
      </c>
      <c r="C202">
        <v>2805000</v>
      </c>
      <c r="D202" s="304" t="s">
        <v>2906</v>
      </c>
      <c r="E202" s="305" t="s">
        <v>69</v>
      </c>
    </row>
    <row r="203" spans="1:5" ht="15.75">
      <c r="A203">
        <v>202</v>
      </c>
      <c r="B203" s="302" t="s">
        <v>2852</v>
      </c>
      <c r="C203">
        <v>2925000</v>
      </c>
      <c r="D203" s="304" t="s">
        <v>2101</v>
      </c>
      <c r="E203" s="305" t="s">
        <v>215</v>
      </c>
    </row>
    <row r="204" spans="1:5" ht="15.75">
      <c r="A204">
        <v>203</v>
      </c>
      <c r="B204" s="302" t="s">
        <v>1872</v>
      </c>
      <c r="C204">
        <v>2940000</v>
      </c>
      <c r="D204" s="304" t="s">
        <v>1873</v>
      </c>
      <c r="E204" s="305" t="s">
        <v>276</v>
      </c>
    </row>
    <row r="205" spans="1:5" ht="15.75">
      <c r="A205">
        <v>204</v>
      </c>
      <c r="B205" s="302" t="s">
        <v>1802</v>
      </c>
      <c r="C205">
        <v>2940000</v>
      </c>
      <c r="D205" s="304" t="s">
        <v>1178</v>
      </c>
      <c r="E205" s="305" t="s">
        <v>592</v>
      </c>
    </row>
    <row r="206" spans="1:5" ht="15.75">
      <c r="A206">
        <v>205</v>
      </c>
      <c r="B206" s="302" t="s">
        <v>1545</v>
      </c>
      <c r="C206">
        <v>2940000</v>
      </c>
      <c r="D206" s="304" t="s">
        <v>1546</v>
      </c>
      <c r="E206" s="305" t="s">
        <v>233</v>
      </c>
    </row>
    <row r="207" spans="1:5" ht="15.75">
      <c r="A207">
        <v>206</v>
      </c>
      <c r="B207" s="302" t="s">
        <v>1055</v>
      </c>
      <c r="C207">
        <v>2940000</v>
      </c>
      <c r="D207" s="304" t="s">
        <v>36</v>
      </c>
      <c r="E207" s="305" t="s">
        <v>170</v>
      </c>
    </row>
    <row r="208" spans="1:5" ht="15.75">
      <c r="A208">
        <v>207</v>
      </c>
      <c r="B208" s="302" t="s">
        <v>1607</v>
      </c>
      <c r="C208">
        <v>2940000</v>
      </c>
      <c r="D208" s="304" t="s">
        <v>1252</v>
      </c>
      <c r="E208" s="305" t="s">
        <v>55</v>
      </c>
    </row>
    <row r="209" spans="1:5" ht="15.75">
      <c r="A209">
        <v>208</v>
      </c>
      <c r="B209" s="302" t="s">
        <v>1902</v>
      </c>
      <c r="C209">
        <v>2940000</v>
      </c>
      <c r="D209" s="304" t="s">
        <v>1903</v>
      </c>
      <c r="E209" s="305" t="s">
        <v>184</v>
      </c>
    </row>
    <row r="210" spans="1:5" ht="15.75">
      <c r="A210">
        <v>209</v>
      </c>
      <c r="B210" s="302" t="s">
        <v>1753</v>
      </c>
      <c r="C210">
        <v>2940000</v>
      </c>
      <c r="D210" s="304" t="s">
        <v>1754</v>
      </c>
      <c r="E210" s="305" t="s">
        <v>64</v>
      </c>
    </row>
    <row r="211" spans="1:5" ht="15.75">
      <c r="A211">
        <v>210</v>
      </c>
      <c r="B211" s="302" t="s">
        <v>1853</v>
      </c>
      <c r="C211">
        <v>2940000</v>
      </c>
      <c r="D211" s="304" t="s">
        <v>1854</v>
      </c>
      <c r="E211" s="305" t="s">
        <v>74</v>
      </c>
    </row>
    <row r="212" spans="1:5" ht="15.75">
      <c r="A212">
        <v>211</v>
      </c>
      <c r="B212" s="302" t="s">
        <v>2026</v>
      </c>
      <c r="C212">
        <v>2940000</v>
      </c>
      <c r="D212" s="304" t="s">
        <v>164</v>
      </c>
      <c r="E212" s="305" t="s">
        <v>74</v>
      </c>
    </row>
    <row r="213" spans="1:5" ht="15.75">
      <c r="A213">
        <v>212</v>
      </c>
      <c r="B213" s="302" t="s">
        <v>1767</v>
      </c>
      <c r="D213" s="304" t="s">
        <v>1768</v>
      </c>
      <c r="E213" s="305" t="s">
        <v>79</v>
      </c>
    </row>
    <row r="214" spans="1:5" ht="15.75">
      <c r="A214">
        <v>213</v>
      </c>
      <c r="B214" s="302" t="s">
        <v>2298</v>
      </c>
      <c r="C214">
        <v>3120000</v>
      </c>
      <c r="D214" s="304" t="s">
        <v>2299</v>
      </c>
      <c r="E214" s="305" t="s">
        <v>25</v>
      </c>
    </row>
    <row r="215" spans="1:5" ht="15.75">
      <c r="A215">
        <v>214</v>
      </c>
      <c r="B215" s="302" t="s">
        <v>1701</v>
      </c>
      <c r="C215">
        <v>3120000</v>
      </c>
      <c r="D215" s="304" t="s">
        <v>1702</v>
      </c>
      <c r="E215" s="305" t="s">
        <v>25</v>
      </c>
    </row>
    <row r="216" spans="1:5" ht="15.75">
      <c r="A216">
        <v>215</v>
      </c>
      <c r="B216" s="302" t="s">
        <v>2878</v>
      </c>
      <c r="C216">
        <v>3134340</v>
      </c>
      <c r="D216" s="304" t="s">
        <v>2916</v>
      </c>
      <c r="E216" s="305" t="s">
        <v>74</v>
      </c>
    </row>
    <row r="217" spans="1:5" ht="15.75">
      <c r="A217">
        <v>216</v>
      </c>
      <c r="B217" s="302" t="s">
        <v>2850</v>
      </c>
      <c r="C217">
        <v>3135000</v>
      </c>
      <c r="D217" s="304" t="s">
        <v>1252</v>
      </c>
      <c r="E217" s="305" t="s">
        <v>42</v>
      </c>
    </row>
    <row r="218" spans="1:5" ht="15.75">
      <c r="A218">
        <v>217</v>
      </c>
      <c r="B218" s="302" t="s">
        <v>2855</v>
      </c>
      <c r="C218">
        <v>3135000</v>
      </c>
      <c r="D218" s="304" t="s">
        <v>148</v>
      </c>
      <c r="E218" s="305" t="s">
        <v>197</v>
      </c>
    </row>
    <row r="219" spans="1:5" ht="15.75">
      <c r="A219">
        <v>218</v>
      </c>
      <c r="B219" s="302" t="s">
        <v>2856</v>
      </c>
      <c r="C219">
        <v>3135000</v>
      </c>
      <c r="D219" s="304" t="s">
        <v>2723</v>
      </c>
      <c r="E219" s="305" t="s">
        <v>80</v>
      </c>
    </row>
    <row r="220" spans="1:5" ht="15.75">
      <c r="A220">
        <v>219</v>
      </c>
      <c r="B220" s="302" t="s">
        <v>2857</v>
      </c>
      <c r="C220">
        <v>3135000</v>
      </c>
      <c r="D220" s="304" t="s">
        <v>2749</v>
      </c>
      <c r="E220" s="305" t="s">
        <v>123</v>
      </c>
    </row>
    <row r="221" spans="1:5" ht="15.75">
      <c r="A221">
        <v>220</v>
      </c>
      <c r="B221" s="302" t="s">
        <v>2860</v>
      </c>
      <c r="C221">
        <v>3135000</v>
      </c>
      <c r="D221" s="304" t="s">
        <v>322</v>
      </c>
      <c r="E221" s="305" t="s">
        <v>53</v>
      </c>
    </row>
    <row r="222" spans="1:5" ht="15.75">
      <c r="A222">
        <v>221</v>
      </c>
      <c r="B222" s="302" t="s">
        <v>2862</v>
      </c>
      <c r="C222">
        <v>3135000</v>
      </c>
      <c r="D222" s="304" t="s">
        <v>2909</v>
      </c>
      <c r="E222" s="305" t="s">
        <v>59</v>
      </c>
    </row>
    <row r="223" spans="1:5" ht="15.75">
      <c r="A223">
        <v>222</v>
      </c>
      <c r="B223" s="302" t="s">
        <v>1910</v>
      </c>
      <c r="D223" s="304" t="s">
        <v>1136</v>
      </c>
      <c r="E223" s="305" t="s">
        <v>186</v>
      </c>
    </row>
    <row r="224" spans="1:5" ht="15.75">
      <c r="A224">
        <v>223</v>
      </c>
      <c r="B224" s="302" t="s">
        <v>2865</v>
      </c>
      <c r="C224">
        <v>3150000</v>
      </c>
      <c r="D224" s="304" t="s">
        <v>2911</v>
      </c>
      <c r="E224" s="305" t="s">
        <v>197</v>
      </c>
    </row>
    <row r="225" spans="1:5" ht="15.75">
      <c r="A225">
        <v>224</v>
      </c>
      <c r="B225" s="302" t="s">
        <v>950</v>
      </c>
      <c r="C225">
        <v>3150000</v>
      </c>
      <c r="D225" s="304" t="s">
        <v>951</v>
      </c>
      <c r="E225" s="305" t="s">
        <v>200</v>
      </c>
    </row>
    <row r="226" spans="1:5" ht="15.75">
      <c r="A226">
        <v>225</v>
      </c>
      <c r="B226" s="302" t="s">
        <v>2867</v>
      </c>
      <c r="C226">
        <v>3150000</v>
      </c>
      <c r="D226" s="304" t="s">
        <v>26</v>
      </c>
      <c r="E226" s="305" t="s">
        <v>35</v>
      </c>
    </row>
    <row r="227" spans="1:5" ht="15.75">
      <c r="A227">
        <v>226</v>
      </c>
      <c r="B227" s="302" t="s">
        <v>2276</v>
      </c>
      <c r="C227">
        <v>3150000</v>
      </c>
      <c r="D227" s="304" t="s">
        <v>2277</v>
      </c>
      <c r="E227" s="305" t="s">
        <v>197</v>
      </c>
    </row>
    <row r="228" spans="1:5" ht="15.75">
      <c r="A228">
        <v>227</v>
      </c>
      <c r="B228" s="302" t="s">
        <v>2789</v>
      </c>
      <c r="C228">
        <v>3240000</v>
      </c>
      <c r="D228" s="304" t="s">
        <v>2882</v>
      </c>
      <c r="E228" s="305" t="s">
        <v>2883</v>
      </c>
    </row>
    <row r="229" spans="1:5" ht="15.75">
      <c r="A229">
        <v>228</v>
      </c>
      <c r="B229" s="302" t="s">
        <v>2794</v>
      </c>
      <c r="C229">
        <v>3315000</v>
      </c>
      <c r="D229" s="304" t="s">
        <v>2886</v>
      </c>
      <c r="E229" s="305" t="s">
        <v>64</v>
      </c>
    </row>
    <row r="230" spans="1:5" ht="15.75">
      <c r="A230">
        <v>229</v>
      </c>
      <c r="B230" s="302" t="s">
        <v>2795</v>
      </c>
      <c r="C230">
        <v>3315000</v>
      </c>
      <c r="D230" s="304" t="s">
        <v>324</v>
      </c>
      <c r="E230" s="305" t="s">
        <v>68</v>
      </c>
    </row>
    <row r="231" spans="1:5" ht="15.75">
      <c r="A231">
        <v>230</v>
      </c>
      <c r="B231" s="302" t="s">
        <v>2812</v>
      </c>
      <c r="C231">
        <v>3315000</v>
      </c>
      <c r="D231" s="304" t="s">
        <v>40</v>
      </c>
      <c r="E231" s="305" t="s">
        <v>1623</v>
      </c>
    </row>
    <row r="232" spans="1:5" ht="15.75">
      <c r="A232">
        <v>231</v>
      </c>
      <c r="B232" s="302" t="s">
        <v>1819</v>
      </c>
      <c r="C232">
        <v>3315000</v>
      </c>
      <c r="D232" s="304" t="s">
        <v>226</v>
      </c>
      <c r="E232" s="305" t="s">
        <v>1064</v>
      </c>
    </row>
    <row r="233" spans="1:5" ht="15.75">
      <c r="A233">
        <v>232</v>
      </c>
      <c r="B233" s="302" t="s">
        <v>2872</v>
      </c>
      <c r="C233">
        <v>3315000</v>
      </c>
      <c r="D233" s="304" t="s">
        <v>855</v>
      </c>
      <c r="E233" s="305" t="s">
        <v>181</v>
      </c>
    </row>
    <row r="234" spans="1:5" ht="15.75">
      <c r="A234">
        <v>233</v>
      </c>
      <c r="B234" s="302" t="s">
        <v>2877</v>
      </c>
      <c r="C234">
        <v>3315000</v>
      </c>
      <c r="D234" s="304" t="s">
        <v>2768</v>
      </c>
      <c r="E234" s="305" t="s">
        <v>218</v>
      </c>
    </row>
    <row r="235" spans="1:5" ht="15.75">
      <c r="A235">
        <v>234</v>
      </c>
      <c r="B235" s="302" t="s">
        <v>1970</v>
      </c>
      <c r="C235">
        <v>3360000</v>
      </c>
      <c r="D235" s="304" t="s">
        <v>1971</v>
      </c>
      <c r="E235" s="305" t="s">
        <v>34</v>
      </c>
    </row>
    <row r="236" spans="1:5" ht="15.75">
      <c r="A236">
        <v>235</v>
      </c>
      <c r="B236" s="302" t="s">
        <v>1385</v>
      </c>
      <c r="C236">
        <v>3360000</v>
      </c>
      <c r="D236" s="304" t="s">
        <v>1386</v>
      </c>
      <c r="E236" s="305" t="s">
        <v>62</v>
      </c>
    </row>
    <row r="237" spans="1:5" ht="15.75">
      <c r="A237">
        <v>236</v>
      </c>
      <c r="B237" s="302" t="s">
        <v>2057</v>
      </c>
      <c r="C237">
        <v>3360000</v>
      </c>
      <c r="D237" s="304" t="s">
        <v>2058</v>
      </c>
      <c r="E237" s="305" t="s">
        <v>89</v>
      </c>
    </row>
    <row r="238" spans="1:5" ht="15.75">
      <c r="A238">
        <v>237</v>
      </c>
      <c r="B238" s="302" t="s">
        <v>2203</v>
      </c>
      <c r="C238">
        <v>3360000</v>
      </c>
      <c r="D238" s="304" t="s">
        <v>2204</v>
      </c>
      <c r="E238" s="305" t="s">
        <v>68</v>
      </c>
    </row>
    <row r="239" spans="1:5" ht="15.75">
      <c r="A239">
        <v>238</v>
      </c>
      <c r="B239" s="302" t="s">
        <v>2800</v>
      </c>
      <c r="C239">
        <v>3500000</v>
      </c>
      <c r="D239" s="304" t="s">
        <v>2888</v>
      </c>
      <c r="E239" s="305" t="s">
        <v>56</v>
      </c>
    </row>
    <row r="240" spans="1:5" ht="15.75">
      <c r="A240">
        <v>239</v>
      </c>
      <c r="B240" s="302" t="s">
        <v>2808</v>
      </c>
      <c r="C240">
        <v>3500000</v>
      </c>
      <c r="D240" s="304" t="s">
        <v>1702</v>
      </c>
      <c r="E240" s="305" t="s">
        <v>1048</v>
      </c>
    </row>
    <row r="241" spans="1:5" ht="15.75">
      <c r="A241">
        <v>240</v>
      </c>
      <c r="B241" s="302" t="s">
        <v>2811</v>
      </c>
      <c r="C241">
        <v>3500000</v>
      </c>
      <c r="D241" s="304" t="s">
        <v>153</v>
      </c>
      <c r="E241" s="305" t="s">
        <v>159</v>
      </c>
    </row>
    <row r="242" spans="1:5" ht="15.75">
      <c r="A242">
        <v>241</v>
      </c>
      <c r="B242" s="302" t="s">
        <v>2868</v>
      </c>
      <c r="C242">
        <v>3510000</v>
      </c>
      <c r="D242" s="304" t="s">
        <v>2912</v>
      </c>
      <c r="E242" s="305" t="s">
        <v>37</v>
      </c>
    </row>
    <row r="243" spans="1:5" ht="15.75">
      <c r="A243">
        <v>242</v>
      </c>
      <c r="B243" s="302" t="s">
        <v>2785</v>
      </c>
      <c r="C243">
        <v>3600000</v>
      </c>
      <c r="D243" s="304" t="s">
        <v>2880</v>
      </c>
      <c r="E243" s="305" t="s">
        <v>1469</v>
      </c>
    </row>
    <row r="244" spans="1:5" ht="15.75">
      <c r="A244">
        <v>243</v>
      </c>
      <c r="B244" s="302" t="s">
        <v>2864</v>
      </c>
      <c r="C244">
        <v>3705000</v>
      </c>
      <c r="D244" s="304" t="s">
        <v>2910</v>
      </c>
      <c r="E244" s="305" t="s">
        <v>79</v>
      </c>
    </row>
    <row r="245" spans="1:5" ht="15.75">
      <c r="A245">
        <v>244</v>
      </c>
      <c r="B245" s="302" t="s">
        <v>2797</v>
      </c>
      <c r="C245">
        <v>3780000</v>
      </c>
      <c r="D245" s="304" t="s">
        <v>2887</v>
      </c>
      <c r="E245" s="305" t="s">
        <v>25</v>
      </c>
    </row>
    <row r="246" spans="1:5" ht="15.75">
      <c r="A246">
        <v>245</v>
      </c>
      <c r="B246" s="302" t="s">
        <v>2799</v>
      </c>
      <c r="C246">
        <v>3780000</v>
      </c>
      <c r="D246" s="304" t="s">
        <v>354</v>
      </c>
      <c r="E246" s="305" t="s">
        <v>1366</v>
      </c>
    </row>
    <row r="247" spans="1:5" ht="15.75">
      <c r="A247">
        <v>246</v>
      </c>
      <c r="B247" s="302" t="s">
        <v>2801</v>
      </c>
      <c r="C247">
        <v>3780000</v>
      </c>
      <c r="D247" s="304" t="s">
        <v>44</v>
      </c>
      <c r="E247" s="305" t="s">
        <v>59</v>
      </c>
    </row>
    <row r="248" spans="1:5" ht="15.75">
      <c r="A248">
        <v>247</v>
      </c>
      <c r="B248" s="302" t="s">
        <v>1785</v>
      </c>
      <c r="C248">
        <v>3780000</v>
      </c>
      <c r="D248" s="304" t="s">
        <v>151</v>
      </c>
      <c r="E248" s="305" t="s">
        <v>25</v>
      </c>
    </row>
    <row r="249" spans="1:5" ht="15.75">
      <c r="A249">
        <v>248</v>
      </c>
      <c r="B249" s="302" t="s">
        <v>1788</v>
      </c>
      <c r="C249">
        <v>3780000</v>
      </c>
      <c r="D249" s="304" t="s">
        <v>1789</v>
      </c>
      <c r="E249" s="305" t="s">
        <v>155</v>
      </c>
    </row>
    <row r="250" spans="1:5" ht="15.75">
      <c r="A250">
        <v>249</v>
      </c>
      <c r="B250" s="302" t="s">
        <v>2268</v>
      </c>
      <c r="C250">
        <v>3780000</v>
      </c>
      <c r="D250" s="304" t="s">
        <v>2269</v>
      </c>
      <c r="E250" s="305" t="s">
        <v>218</v>
      </c>
    </row>
    <row r="251" spans="1:5" ht="15.75">
      <c r="A251">
        <v>250</v>
      </c>
      <c r="B251" s="302" t="s">
        <v>2844</v>
      </c>
      <c r="C251">
        <v>3900000</v>
      </c>
      <c r="D251" s="304" t="s">
        <v>2903</v>
      </c>
      <c r="E251" s="305" t="s">
        <v>83</v>
      </c>
    </row>
    <row r="252" spans="1:5" ht="15.75">
      <c r="A252">
        <v>251</v>
      </c>
      <c r="B252" s="302" t="s">
        <v>2874</v>
      </c>
      <c r="C252">
        <v>3900000</v>
      </c>
      <c r="D252" s="304" t="s">
        <v>212</v>
      </c>
      <c r="E252" s="305" t="s">
        <v>186</v>
      </c>
    </row>
    <row r="253" spans="1:5" ht="15.75">
      <c r="A253">
        <v>252</v>
      </c>
      <c r="B253" s="302" t="s">
        <v>2788</v>
      </c>
      <c r="C253">
        <v>3960000</v>
      </c>
      <c r="D253" s="304" t="s">
        <v>70</v>
      </c>
      <c r="E253" s="305" t="s">
        <v>25</v>
      </c>
    </row>
    <row r="254" spans="1:5" ht="15.75">
      <c r="A254">
        <v>253</v>
      </c>
      <c r="B254" s="302" t="s">
        <v>2791</v>
      </c>
      <c r="C254">
        <v>3960000</v>
      </c>
      <c r="D254" s="304" t="s">
        <v>1194</v>
      </c>
      <c r="E254" s="305" t="s">
        <v>43</v>
      </c>
    </row>
    <row r="255" spans="1:5" ht="15.75">
      <c r="A255">
        <v>254</v>
      </c>
      <c r="B255" s="302" t="s">
        <v>2792</v>
      </c>
      <c r="C255">
        <v>3960000</v>
      </c>
      <c r="D255" s="304" t="s">
        <v>44</v>
      </c>
      <c r="E255" s="305" t="s">
        <v>174</v>
      </c>
    </row>
    <row r="256" spans="1:5" ht="15.75">
      <c r="A256">
        <v>255</v>
      </c>
      <c r="B256" s="302" t="s">
        <v>2793</v>
      </c>
      <c r="C256">
        <v>3960000</v>
      </c>
      <c r="D256" s="304" t="s">
        <v>2885</v>
      </c>
      <c r="E256" s="305" t="s">
        <v>1894</v>
      </c>
    </row>
    <row r="257" spans="1:5" ht="15.75">
      <c r="A257">
        <v>256</v>
      </c>
      <c r="B257" s="302" t="s">
        <v>2796</v>
      </c>
      <c r="C257">
        <v>3960000</v>
      </c>
      <c r="D257" s="304" t="s">
        <v>178</v>
      </c>
      <c r="E257" s="305" t="s">
        <v>2733</v>
      </c>
    </row>
    <row r="258" spans="1:5" ht="15.75">
      <c r="A258">
        <v>257</v>
      </c>
      <c r="B258" s="302" t="s">
        <v>1843</v>
      </c>
      <c r="C258">
        <v>3990000</v>
      </c>
      <c r="D258" s="304" t="s">
        <v>1844</v>
      </c>
      <c r="E258" s="305" t="s">
        <v>66</v>
      </c>
    </row>
    <row r="259" spans="1:5" ht="15.75">
      <c r="A259">
        <v>258</v>
      </c>
      <c r="B259" s="302" t="s">
        <v>1681</v>
      </c>
      <c r="C259">
        <v>3990000</v>
      </c>
      <c r="D259" s="304" t="s">
        <v>1682</v>
      </c>
      <c r="E259" s="305" t="s">
        <v>194</v>
      </c>
    </row>
    <row r="260" spans="1:5" ht="15.75">
      <c r="A260">
        <v>259</v>
      </c>
      <c r="B260" s="302" t="s">
        <v>2060</v>
      </c>
      <c r="C260">
        <v>3990000</v>
      </c>
      <c r="D260" s="304" t="s">
        <v>2061</v>
      </c>
      <c r="E260" s="305" t="s">
        <v>78</v>
      </c>
    </row>
    <row r="261" spans="1:5" ht="15.75">
      <c r="A261">
        <v>260</v>
      </c>
      <c r="B261" s="302" t="s">
        <v>2807</v>
      </c>
      <c r="C261">
        <v>4025000</v>
      </c>
      <c r="D261" s="304" t="s">
        <v>1185</v>
      </c>
      <c r="E261" s="305" t="s">
        <v>2309</v>
      </c>
    </row>
    <row r="262" spans="1:5" ht="15.75">
      <c r="A262">
        <v>261</v>
      </c>
      <c r="B262" s="302" t="s">
        <v>2843</v>
      </c>
      <c r="C262">
        <v>4095000</v>
      </c>
      <c r="D262" s="304" t="s">
        <v>2902</v>
      </c>
      <c r="E262" s="305" t="s">
        <v>91</v>
      </c>
    </row>
    <row r="263" spans="1:5" ht="15.75">
      <c r="A263">
        <v>262</v>
      </c>
      <c r="B263" s="302" t="s">
        <v>2870</v>
      </c>
      <c r="C263">
        <v>4095000</v>
      </c>
      <c r="D263" s="304" t="s">
        <v>40</v>
      </c>
      <c r="E263" s="305" t="s">
        <v>50</v>
      </c>
    </row>
    <row r="264" spans="1:5" ht="15.75">
      <c r="A264">
        <v>263</v>
      </c>
      <c r="B264" s="302" t="s">
        <v>2790</v>
      </c>
      <c r="C264">
        <v>4200000</v>
      </c>
      <c r="D264" s="304" t="s">
        <v>2884</v>
      </c>
      <c r="E264" s="305" t="s">
        <v>35</v>
      </c>
    </row>
    <row r="265" spans="1:5" ht="15.75">
      <c r="A265">
        <v>264</v>
      </c>
      <c r="B265" s="302" t="s">
        <v>1541</v>
      </c>
      <c r="C265">
        <v>4200000</v>
      </c>
      <c r="D265" s="304" t="s">
        <v>1542</v>
      </c>
      <c r="E265" s="305" t="s">
        <v>97</v>
      </c>
    </row>
    <row r="266" spans="1:5" ht="15.75">
      <c r="A266">
        <v>265</v>
      </c>
      <c r="B266" s="302" t="s">
        <v>1550</v>
      </c>
      <c r="C266">
        <v>4200000</v>
      </c>
      <c r="D266" s="304" t="s">
        <v>1551</v>
      </c>
      <c r="E266" s="305" t="s">
        <v>1469</v>
      </c>
    </row>
    <row r="267" spans="1:5" ht="15.75">
      <c r="A267">
        <v>266</v>
      </c>
      <c r="B267" s="302" t="s">
        <v>1990</v>
      </c>
      <c r="C267">
        <v>4200000</v>
      </c>
      <c r="D267" s="304" t="s">
        <v>1991</v>
      </c>
      <c r="E267" s="305" t="s">
        <v>53</v>
      </c>
    </row>
    <row r="268" spans="1:5" ht="15.75">
      <c r="A268">
        <v>267</v>
      </c>
      <c r="B268" s="302" t="s">
        <v>2816</v>
      </c>
      <c r="C268">
        <v>4290000</v>
      </c>
      <c r="D268" s="304" t="s">
        <v>2893</v>
      </c>
      <c r="E268" s="305" t="s">
        <v>43</v>
      </c>
    </row>
    <row r="269" spans="1:5" ht="15.75">
      <c r="A269">
        <v>268</v>
      </c>
      <c r="B269" s="302" t="s">
        <v>2836</v>
      </c>
      <c r="C269">
        <v>4290000</v>
      </c>
      <c r="D269" s="304" t="s">
        <v>2898</v>
      </c>
      <c r="E269" s="305" t="s">
        <v>64</v>
      </c>
    </row>
    <row r="270" spans="1:5" ht="15.75">
      <c r="A270">
        <v>269</v>
      </c>
      <c r="B270" s="302" t="s">
        <v>1751</v>
      </c>
      <c r="C270">
        <v>4410000</v>
      </c>
      <c r="D270" s="304" t="s">
        <v>1752</v>
      </c>
      <c r="E270" s="305" t="s">
        <v>1670</v>
      </c>
    </row>
    <row r="271" spans="1:5" ht="15.75">
      <c r="A271">
        <v>270</v>
      </c>
      <c r="B271" s="302" t="s">
        <v>2871</v>
      </c>
      <c r="C271">
        <v>4485000</v>
      </c>
      <c r="D271" s="304" t="s">
        <v>2913</v>
      </c>
      <c r="E271" s="305" t="s">
        <v>53</v>
      </c>
    </row>
    <row r="272" spans="1:5" ht="15.75">
      <c r="A272">
        <v>271</v>
      </c>
      <c r="B272" s="302" t="s">
        <v>1707</v>
      </c>
      <c r="C272">
        <v>4620000</v>
      </c>
      <c r="D272" s="304" t="s">
        <v>70</v>
      </c>
      <c r="E272" s="305" t="s">
        <v>149</v>
      </c>
    </row>
    <row r="273" spans="1:5" ht="15.75">
      <c r="A273">
        <v>272</v>
      </c>
      <c r="B273" s="302" t="s">
        <v>2073</v>
      </c>
      <c r="C273">
        <v>4620000</v>
      </c>
      <c r="D273" s="304" t="s">
        <v>2074</v>
      </c>
      <c r="E273" s="305" t="s">
        <v>2075</v>
      </c>
    </row>
    <row r="274" spans="1:5" ht="15.75">
      <c r="A274">
        <v>273</v>
      </c>
      <c r="B274" s="302" t="s">
        <v>2212</v>
      </c>
      <c r="C274">
        <v>4620000</v>
      </c>
      <c r="D274" s="304" t="s">
        <v>44</v>
      </c>
      <c r="E274" s="305" t="s">
        <v>220</v>
      </c>
    </row>
    <row r="275" spans="1:5" ht="15.75">
      <c r="A275">
        <v>274</v>
      </c>
      <c r="B275" s="302" t="s">
        <v>1614</v>
      </c>
      <c r="D275" s="304" t="s">
        <v>1615</v>
      </c>
      <c r="E275" s="305" t="s">
        <v>32</v>
      </c>
    </row>
    <row r="276" spans="1:5" ht="15.75">
      <c r="A276">
        <v>275</v>
      </c>
      <c r="B276" s="302" t="s">
        <v>1562</v>
      </c>
      <c r="C276">
        <v>4830000</v>
      </c>
      <c r="D276" s="304" t="s">
        <v>1563</v>
      </c>
      <c r="E276" s="305" t="s">
        <v>183</v>
      </c>
    </row>
    <row r="277" spans="1:5" ht="15.75">
      <c r="A277">
        <v>276</v>
      </c>
      <c r="B277" s="302" t="s">
        <v>1924</v>
      </c>
      <c r="C277">
        <v>4830000</v>
      </c>
      <c r="D277" s="304" t="s">
        <v>44</v>
      </c>
      <c r="E277" s="305" t="s">
        <v>1925</v>
      </c>
    </row>
    <row r="278" spans="1:5" ht="15.75">
      <c r="A278">
        <v>277</v>
      </c>
      <c r="B278" s="302" t="s">
        <v>2250</v>
      </c>
      <c r="C278">
        <v>4830000</v>
      </c>
      <c r="D278" s="304" t="s">
        <v>1574</v>
      </c>
      <c r="E278" s="305" t="s">
        <v>58</v>
      </c>
    </row>
    <row r="279" spans="1:5" ht="15.75">
      <c r="A279">
        <v>278</v>
      </c>
      <c r="B279" s="302" t="s">
        <v>2861</v>
      </c>
      <c r="C279">
        <v>4875000</v>
      </c>
      <c r="D279" s="304" t="s">
        <v>2908</v>
      </c>
      <c r="E279" s="305" t="s">
        <v>1116</v>
      </c>
    </row>
    <row r="280" spans="1:5" ht="15.75">
      <c r="A280">
        <v>279</v>
      </c>
      <c r="B280" s="302" t="s">
        <v>2305</v>
      </c>
      <c r="C280">
        <v>5040000</v>
      </c>
      <c r="D280" s="304" t="s">
        <v>2306</v>
      </c>
      <c r="E280" s="305" t="s">
        <v>79</v>
      </c>
    </row>
    <row r="281" spans="1:5" ht="15.75">
      <c r="A281">
        <v>280</v>
      </c>
      <c r="B281" s="302" t="s">
        <v>966</v>
      </c>
      <c r="C281">
        <v>5250000</v>
      </c>
      <c r="D281" s="304" t="s">
        <v>967</v>
      </c>
      <c r="E281" s="305" t="s">
        <v>34</v>
      </c>
    </row>
    <row r="282" spans="1:5" ht="15.75">
      <c r="A282">
        <v>281</v>
      </c>
      <c r="B282" s="302" t="s">
        <v>1435</v>
      </c>
      <c r="C282">
        <v>5250000</v>
      </c>
      <c r="D282" s="304" t="s">
        <v>1436</v>
      </c>
      <c r="E282" s="305" t="s">
        <v>25</v>
      </c>
    </row>
    <row r="283" spans="1:5" ht="15.75">
      <c r="A283">
        <v>282</v>
      </c>
      <c r="B283" s="302" t="s">
        <v>2854</v>
      </c>
      <c r="C283">
        <v>5275000</v>
      </c>
      <c r="D283" s="304" t="s">
        <v>2907</v>
      </c>
      <c r="E283" s="305" t="s">
        <v>2127</v>
      </c>
    </row>
    <row r="284" spans="1:5" ht="15.75">
      <c r="A284">
        <v>283</v>
      </c>
      <c r="B284" s="302" t="s">
        <v>1965</v>
      </c>
      <c r="C284">
        <v>5460000</v>
      </c>
      <c r="D284" s="304" t="s">
        <v>1966</v>
      </c>
      <c r="E284" s="305" t="s">
        <v>35</v>
      </c>
    </row>
    <row r="285" spans="1:5" ht="15.75">
      <c r="A285">
        <v>284</v>
      </c>
      <c r="B285" s="302" t="s">
        <v>2798</v>
      </c>
      <c r="C285">
        <v>5530000</v>
      </c>
      <c r="D285" s="304" t="s">
        <v>1256</v>
      </c>
      <c r="E285" s="305" t="s">
        <v>1801</v>
      </c>
    </row>
    <row r="286" spans="1:5" ht="15.75">
      <c r="A286">
        <v>285</v>
      </c>
      <c r="B286" s="302" t="s">
        <v>1500</v>
      </c>
      <c r="C286">
        <v>5670000</v>
      </c>
      <c r="D286" s="304" t="s">
        <v>221</v>
      </c>
      <c r="E286" s="305" t="s">
        <v>191</v>
      </c>
    </row>
    <row r="287" spans="1:5" ht="15.75">
      <c r="A287">
        <v>286</v>
      </c>
      <c r="B287" s="302" t="s">
        <v>2824</v>
      </c>
      <c r="C287">
        <v>5955000</v>
      </c>
      <c r="D287" s="304" t="s">
        <v>2895</v>
      </c>
      <c r="E287" s="305" t="s">
        <v>53</v>
      </c>
    </row>
    <row r="288" spans="1:5" ht="15.75">
      <c r="A288">
        <v>287</v>
      </c>
      <c r="B288" s="302" t="s">
        <v>976</v>
      </c>
      <c r="C288">
        <v>7140000</v>
      </c>
      <c r="D288" s="304" t="s">
        <v>39</v>
      </c>
      <c r="E288" s="305" t="s">
        <v>38</v>
      </c>
    </row>
    <row r="289" spans="1:5" ht="15.75">
      <c r="A289">
        <v>288</v>
      </c>
      <c r="B289" s="302" t="s">
        <v>2851</v>
      </c>
      <c r="C289">
        <v>7140000</v>
      </c>
      <c r="D289" s="304" t="s">
        <v>1931</v>
      </c>
      <c r="E289" s="305" t="s">
        <v>2731</v>
      </c>
    </row>
    <row r="290" spans="1:5" ht="15.75">
      <c r="A290">
        <v>289</v>
      </c>
      <c r="B290" s="302" t="s">
        <v>2835</v>
      </c>
      <c r="C290">
        <v>7410000</v>
      </c>
      <c r="D290" s="304" t="s">
        <v>146</v>
      </c>
      <c r="E290" s="305" t="s">
        <v>188</v>
      </c>
    </row>
    <row r="291" spans="1:5" ht="15.75">
      <c r="A291">
        <v>290</v>
      </c>
      <c r="B291" s="302" t="s">
        <v>2875</v>
      </c>
      <c r="C291">
        <v>7800000</v>
      </c>
      <c r="D291" s="304" t="s">
        <v>2914</v>
      </c>
      <c r="E291" s="305" t="s">
        <v>64</v>
      </c>
    </row>
    <row r="292" spans="1:5" ht="15.75">
      <c r="A292">
        <v>291</v>
      </c>
      <c r="B292" s="302" t="s">
        <v>2830</v>
      </c>
      <c r="C292">
        <v>7980000</v>
      </c>
      <c r="D292" s="304" t="s">
        <v>126</v>
      </c>
      <c r="E292" s="305" t="s">
        <v>62</v>
      </c>
    </row>
    <row r="293" spans="1:5" ht="16.5" thickBot="1">
      <c r="A293">
        <v>292</v>
      </c>
      <c r="B293" s="308" t="s">
        <v>2820</v>
      </c>
      <c r="C293">
        <v>12840000</v>
      </c>
      <c r="D293" s="309" t="s">
        <v>2766</v>
      </c>
      <c r="E293" s="310" t="s">
        <v>42</v>
      </c>
    </row>
    <row r="294" spans="1:5" ht="15.75">
      <c r="A294">
        <v>293</v>
      </c>
      <c r="B294" s="452">
        <v>1270110025</v>
      </c>
      <c r="C294">
        <v>3960000</v>
      </c>
      <c r="D294" s="462" t="s">
        <v>2920</v>
      </c>
      <c r="E294" s="462" t="s">
        <v>32</v>
      </c>
    </row>
    <row r="295" spans="1:5" ht="15.75">
      <c r="A295">
        <v>294</v>
      </c>
      <c r="B295" s="464" t="s">
        <v>2921</v>
      </c>
      <c r="C295">
        <v>2520000</v>
      </c>
      <c r="D295" s="462" t="s">
        <v>1316</v>
      </c>
      <c r="E295" s="462" t="s">
        <v>2462</v>
      </c>
    </row>
    <row r="296" spans="1:5" ht="15.75">
      <c r="A296">
        <v>295</v>
      </c>
      <c r="B296" s="461" t="s">
        <v>1055</v>
      </c>
      <c r="C296">
        <v>2940000</v>
      </c>
      <c r="D296" s="462" t="s">
        <v>36</v>
      </c>
      <c r="E296" s="462" t="s">
        <v>170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HTQT</dc:creator>
  <cp:keywords/>
  <dc:description/>
  <cp:lastModifiedBy>Department of Training</cp:lastModifiedBy>
  <cp:lastPrinted>2018-06-29T07:02:42Z</cp:lastPrinted>
  <dcterms:created xsi:type="dcterms:W3CDTF">2010-06-16T08:11:38Z</dcterms:created>
  <dcterms:modified xsi:type="dcterms:W3CDTF">2018-06-29T10:02:02Z</dcterms:modified>
  <cp:category/>
  <cp:version/>
  <cp:contentType/>
  <cp:contentStatus/>
</cp:coreProperties>
</file>